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E1E61071-851C-4216-9393-6C586BB88146}" xr6:coauthVersionLast="45" xr6:coauthVersionMax="45" xr10:uidLastSave="{00000000-0000-0000-0000-000000000000}"/>
  <bookViews>
    <workbookView minimized="1" xWindow="35310" yWindow="3060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<sst xmlns="http://schemas.openxmlformats.org/spreadsheetml/2006/main" count="692" uniqueCount="337">
  <si>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</si>
  <si>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</si>
  <si>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</si>
  <si>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</si>
  <si>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</si>
  <si>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</si>
  <si>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</si>
  <si>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</si>
  <si>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</si>
  <si>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</si>
  <si>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</si>
  <si>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</si>
  <si>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</si>
  <si>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</si>
  <si>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</si>
  <si>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</si>
  <si>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</si>
  <si>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</si>
  <si>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</si>
  <si>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</si>
  <si>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</si>
  <si>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</si>
  <si>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</si>
  <si>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</si>
  <si>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</si>
  <si>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</si>
  <si>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</si>
  <si>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</si>
  <si>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</si>
  <si>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</si>
  <si>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</si>
  <si>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</si>
  <si>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</si>
  <si>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</si>
  <si>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</si>
  <si>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</si>
  <si>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</si>
  <si>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</si>
  <si>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</si>
  <si>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</si>
  <si>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</si>
  <si>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</si>
  <si>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</si>
  <si>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</si>
  <si>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</si>
  <si>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</si>
  <si>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</si>
  <si>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</si>
  <si>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</si>
  <si>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</si>
  <si>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</si>
  <si>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</si>
  <si>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</si>
  <si>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</si>
  <si>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</si>
  <si>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</si>
  <si>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</si>
  <si>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</si>
  <si>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</si>
  <si>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</si>
  <si>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</si>
  <si>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</si>
  <si>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</si>
  <si>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</si>
  <si>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</si>
  <si>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</si>
  <si>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</si>
  <si>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</si>
  <si>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</si>
  <si>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</si>
  <si>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</si>
  <si>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</si>
  <si>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</si>
  <si>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</si>
  <si>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</si>
  <si>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</si>
  <si>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</si>
  <si>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</si>
  <si>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</si>
  <si>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</si>
  <si>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</si>
  <si>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</si>
  <si>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</si>
  <si>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</si>
  <si>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</si>
  <si>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</si>
  <si>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</si>
  <si>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</si>
  <si>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</si>
  <si>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</si>
  <si>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</si>
  <si>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</si>
  <si>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</si>
  <si>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</si>
  <si>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</si>
  <si>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</si>
  <si>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</si>
  <si>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</si>
  <si>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</si>
  <si>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</si>
  <si>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</si>
  <si>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</si>
  <si>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</si>
  <si>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</si>
  <si>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</si>
  <si>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</si>
  <si>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</si>
  <si>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</si>
  <si>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</si>
  <si>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</si>
  <si>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</si>
  <si>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</si>
  <si>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</si>
  <si>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</si>
  <si>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</si>
  <si>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</si>
  <si>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</si>
  <si>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</si>
  <si>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</si>
  <si>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</si>
  <si>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</si>
  <si>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</si>
  <si>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</si>
  <si>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</si>
  <si>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</si>
  <si>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</si>
  <si>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</si>
  <si>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</si>
  <si>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</si>
  <si>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</si>
  <si>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</si>
  <si>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</si>
  <si>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</si>
  <si>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</si>
  <si>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</si>
  <si>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</si>
  <si>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</si>
  <si>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</si>
  <si>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</si>
  <si>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</si>
  <si>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</si>
  <si>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</si>
  <si>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</si>
  <si>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</si>
  <si>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</si>
  <si>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</si>
  <si>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</si>
  <si>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</si>
  <si>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</si>
  <si>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</si>
  <si>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</si>
  <si>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</si>
  <si>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</si>
  <si>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</si>
  <si>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</si>
  <si>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</si>
  <si>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</si>
  <si>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</si>
  <si>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</si>
  <si>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</si>
  <si>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</si>
  <si>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</si>
  <si>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</si>
  <si>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</si>
  <si>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</si>
  <si>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</si>
  <si>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</si>
  <si>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</si>
  <si>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</si>
  <si>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</si>
  <si>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</si>
  <si>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</si>
  <si>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</si>
  <si>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</si>
  <si>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</si>
  <si>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</si>
  <si>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</si>
  <si>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</si>
  <si>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</si>
  <si>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</si>
  <si>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</si>
  <si>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</si>
  <si>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</si>
  <si>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</si>
  <si>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</si>
  <si>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</si>
  <si>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</si>
  <si>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</si>
  <si>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</si>
  <si>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</si>
  <si>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</si>
  <si>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</si>
  <si>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</si>
  <si>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</si>
  <si>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</si>
  <si>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</si>
  <si>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</si>
  <si>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</si>
  <si>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</si>
  <si>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</si>
  <si>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</si>
  <si>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</si>
  <si>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</si>
  <si>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</si>
  <si>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</si>
  <si>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</si>
  <si>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</si>
  <si>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</si>
  <si>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</si>
  <si>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</si>
  <si>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</si>
  <si>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</si>
  <si>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</si>
  <si>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</si>
  <si>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</si>
  <si>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</si>
  <si>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</si>
  <si>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</si>
  <si>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</si>
  <si>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</si>
  <si>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</si>
  <si>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</si>
  <si>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</si>
  <si>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</si>
  <si>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</si>
  <si>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</si>
  <si>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</si>
  <si>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</si>
  <si>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</si>
  <si>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</si>
  <si>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</si>
  <si>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</si>
  <si>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</si>
  <si>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</si>
  <si>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</si>
  <si>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</si>
  <si>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</si>
  <si>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</si>
  <si>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</si>
  <si>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</si>
  <si>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</si>
  <si>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</si>
  <si>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</si>
  <si>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</si>
  <si>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</si>
  <si>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</si>
  <si>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</si>
  <si>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</si>
  <si>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</si>
  <si>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</si>
  <si>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</si>
  <si>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</si>
  <si>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</si>
  <si>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</si>
  <si>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</si>
  <si>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</si>
  <si>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</si>
  <si>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</si>
  <si>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</si>
  <si>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</si>
  <si>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</si>
  <si>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</si>
  <si>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</si>
  <si>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</si>
  <si>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</si>
  <si>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</si>
  <si>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</si>
  <si>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</si>
  <si>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</si>
  <si>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</si>
  <si>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</si>
  <si>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</si>
  <si>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</si>
  <si>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</si>
  <si>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</si>
  <si>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</si>
  <si>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</si>
  <si>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</si>
  <si>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</si>
  <si>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</si>
  <si>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</si>
  <si>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</si>
  <si>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</si>
  <si>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</si>
  <si>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</si>
  <si>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</si>
  <si>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</si>
  <si>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</si>
  <si>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</si>
  <si>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</si>
  <si>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</si>
  <si>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</si>
  <si>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</si>
  <si>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</si>
  <si>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</si>
  <si>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</si>
  <si>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</si>
  <si>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</si>
  <si>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</si>
  <si>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</si>
  <si>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</si>
  <si>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</si>
  <si>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</si>
  <si>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</si>
  <si>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</si>
  <si>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</si>
  <si>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</si>
  <si>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</si>
  <si>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</si>
  <si>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</si>
  <si>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</si>
  <si>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</si>
  <si>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</si>
  <si>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</si>
  <si>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</si>
  <si>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</si>
  <si>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</si>
  <si>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</si>
  <si>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</si>
  <si>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</si>
  <si>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</si>
  <si>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</si>
  <si>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</si>
  <si>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</si>
  <si>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</si>
  <si>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</si>
  <si>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</si>
  <si>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</si>
  <si>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</si>
  <si>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</si>
  <si>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</si>
  <si>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</si>
  <si>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박복순, ID : H1900165)</t>
  </si>
  <si>
    <t>2020년 04월 08일 10:24:23</t>
  </si>
  <si>
    <t>H1900165</t>
  </si>
  <si>
    <t>박복순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</si>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</sst>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78.836555000000004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5.4278684000000004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1.1679516000000001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1434.8322000000001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5249.5150000000003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319.54282000000001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221.06787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11.258507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4154.5870000000004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0.55271550000000003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4.3293752999999997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41.520679999999999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332.91323999999997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78.463049999999996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8.8490000000000002</c:v>
                </c:pt>
                <c:pt idx="1">
                  <c:v>12.977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15.987401999999999</c:v>
                </c:pt>
                <c:pt idx="1">
                  <c:v>17.498591999999999</c:v>
                </c:pt>
                <c:pt idx="2">
                  <c:v>18.011579999999999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762.27919999999995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33.714798000000002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72.213999999999999</c:v>
                </c:pt>
                <c:pt idx="1">
                  <c:v>11.055</c:v>
                </c:pt>
                <c:pt idx="2">
                  <c:v>16.73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2119.7444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238.11775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762.50005999999996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5.9381165999999999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6859.9589999999998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21.737231999999999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3.0033967000000001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490.11392000000001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2.1525981000000001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21.309532000000001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3.0033967000000001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879.44479999999999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16.042729999999999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박복순, ID : H1900165)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10:24:23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2119.7444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78.836555000000004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41.520679999999999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72.213999999999999</v>
      </c>
      <c r="G8" s="59">
        <f>'DRIs DATA 입력'!G8</f>
        <v>11.055</v>
      </c>
      <c r="H8" s="59">
        <f>'DRIs DATA 입력'!H8</f>
        <v>16.73</v>
      </c>
      <c r="I8" s="46"/>
      <c r="J8" s="59" t="s">
        <v>216</v>
      </c>
      <c r="K8" s="59">
        <f>'DRIs DATA 입력'!K8</f>
        <v>8.8490000000000002</v>
      </c>
      <c r="L8" s="59">
        <f>'DRIs DATA 입력'!L8</f>
        <v>12.977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762.27919999999995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33.714798000000002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5.9381165999999999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490.11392000000001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238.11775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2.0810156000000002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2.1525981000000001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21.309532000000001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3.0033967000000001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879.44479999999999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16.042729999999999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5.4278684000000004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1.1679516000000001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762.50005999999996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1434.8322000000001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6859.9589999999998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5249.5150000000003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319.54282000000001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221.06787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21.737231999999999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11.258507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4154.5870000000004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0.55271550000000003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4.3293752999999997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332.91323999999997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78.463049999999996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332</v>
      </c>
      <c r="G1" s="62" t="s">
        <v>276</v>
      </c>
      <c r="H1" s="61" t="s">
        <v>333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1600</v>
      </c>
      <c r="C6" s="64">
        <v>2119.7444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40</v>
      </c>
      <c r="P6" s="64">
        <v>45</v>
      </c>
      <c r="Q6" s="64">
        <v>0</v>
      </c>
      <c r="R6" s="64">
        <v>0</v>
      </c>
      <c r="S6" s="64">
        <v>78.836555000000004</v>
      </c>
      <c r="U6" s="64" t="s">
        <v>293</v>
      </c>
      <c r="V6" s="64">
        <v>0</v>
      </c>
      <c r="W6" s="64">
        <v>0</v>
      </c>
      <c r="X6" s="64">
        <v>20</v>
      </c>
      <c r="Y6" s="64">
        <v>0</v>
      </c>
      <c r="Z6" s="64">
        <v>41.520679999999999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72.213999999999999</v>
      </c>
      <c r="G8" s="64">
        <v>11.055</v>
      </c>
      <c r="H8" s="64">
        <v>16.73</v>
      </c>
      <c r="J8" s="64" t="s">
        <v>295</v>
      </c>
      <c r="K8" s="64">
        <v>8.8490000000000002</v>
      </c>
      <c r="L8" s="64">
        <v>12.977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410</v>
      </c>
      <c r="C16" s="64">
        <v>550</v>
      </c>
      <c r="D16" s="64">
        <v>0</v>
      </c>
      <c r="E16" s="64">
        <v>3000</v>
      </c>
      <c r="F16" s="64">
        <v>762.27919999999995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33.714798000000002</v>
      </c>
      <c r="O16" s="64" t="s">
        <v>4</v>
      </c>
      <c r="P16" s="64">
        <v>0</v>
      </c>
      <c r="Q16" s="64">
        <v>0</v>
      </c>
      <c r="R16" s="64">
        <v>15</v>
      </c>
      <c r="S16" s="64">
        <v>100</v>
      </c>
      <c r="T16" s="64">
        <v>5.9381165999999999</v>
      </c>
      <c r="V16" s="64" t="s">
        <v>5</v>
      </c>
      <c r="W16" s="64">
        <v>0</v>
      </c>
      <c r="X16" s="64">
        <v>0</v>
      </c>
      <c r="Y16" s="64">
        <v>65</v>
      </c>
      <c r="Z16" s="64">
        <v>0</v>
      </c>
      <c r="AA16" s="64">
        <v>490.11392000000001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238.11775</v>
      </c>
      <c r="H26" s="64" t="s">
        <v>9</v>
      </c>
      <c r="I26" s="64">
        <v>0.9</v>
      </c>
      <c r="J26" s="64">
        <v>1.1000000000000001</v>
      </c>
      <c r="K26" s="64">
        <v>0</v>
      </c>
      <c r="L26" s="64">
        <v>0</v>
      </c>
      <c r="M26" s="64">
        <v>2.0810156000000002</v>
      </c>
      <c r="O26" s="64" t="s">
        <v>10</v>
      </c>
      <c r="P26" s="64">
        <v>1</v>
      </c>
      <c r="Q26" s="64">
        <v>1.2</v>
      </c>
      <c r="R26" s="64">
        <v>0</v>
      </c>
      <c r="S26" s="64">
        <v>0</v>
      </c>
      <c r="T26" s="64">
        <v>2.1525981000000001</v>
      </c>
      <c r="V26" s="64" t="s">
        <v>11</v>
      </c>
      <c r="W26" s="64">
        <v>11</v>
      </c>
      <c r="X26" s="64">
        <v>14</v>
      </c>
      <c r="Y26" s="64">
        <v>0</v>
      </c>
      <c r="Z26" s="64">
        <v>35</v>
      </c>
      <c r="AA26" s="64">
        <v>21.309532000000001</v>
      </c>
      <c r="AC26" s="64" t="s">
        <v>12</v>
      </c>
      <c r="AD26" s="64">
        <v>1.2</v>
      </c>
      <c r="AE26" s="64">
        <v>1.4</v>
      </c>
      <c r="AF26" s="64">
        <v>0</v>
      </c>
      <c r="AG26" s="64">
        <v>100</v>
      </c>
      <c r="AH26" s="64">
        <v>3.0033967000000001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879.44479999999999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16.042729999999999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5.4278684000000004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1.1679516000000001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560</v>
      </c>
      <c r="C36" s="64">
        <v>800</v>
      </c>
      <c r="D36" s="64">
        <v>0</v>
      </c>
      <c r="E36" s="64">
        <v>2000</v>
      </c>
      <c r="F36" s="64">
        <v>762.50005999999996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1434.8322000000001</v>
      </c>
      <c r="O36" s="64" t="s">
        <v>19</v>
      </c>
      <c r="P36" s="64">
        <v>0</v>
      </c>
      <c r="Q36" s="64">
        <v>0</v>
      </c>
      <c r="R36" s="64">
        <v>1300</v>
      </c>
      <c r="S36" s="64">
        <v>2000</v>
      </c>
      <c r="T36" s="64">
        <v>6859.9589999999998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5249.5150000000003</v>
      </c>
      <c r="AC36" s="64" t="s">
        <v>21</v>
      </c>
      <c r="AD36" s="64">
        <v>0</v>
      </c>
      <c r="AE36" s="64">
        <v>0</v>
      </c>
      <c r="AF36" s="64">
        <v>2000</v>
      </c>
      <c r="AG36" s="64">
        <v>0</v>
      </c>
      <c r="AH36" s="64">
        <v>319.54282000000001</v>
      </c>
      <c r="AJ36" s="64" t="s">
        <v>22</v>
      </c>
      <c r="AK36" s="64">
        <v>235</v>
      </c>
      <c r="AL36" s="64">
        <v>280</v>
      </c>
      <c r="AM36" s="64">
        <v>0</v>
      </c>
      <c r="AN36" s="64">
        <v>350</v>
      </c>
      <c r="AO36" s="64">
        <v>221.06787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6</v>
      </c>
      <c r="C46" s="64">
        <v>8</v>
      </c>
      <c r="D46" s="64">
        <v>0</v>
      </c>
      <c r="E46" s="64">
        <v>45</v>
      </c>
      <c r="F46" s="64">
        <v>21.737231999999999</v>
      </c>
      <c r="H46" s="64" t="s">
        <v>24</v>
      </c>
      <c r="I46" s="64">
        <v>6</v>
      </c>
      <c r="J46" s="64">
        <v>7</v>
      </c>
      <c r="K46" s="64">
        <v>0</v>
      </c>
      <c r="L46" s="64">
        <v>35</v>
      </c>
      <c r="M46" s="64">
        <v>11.258507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4154.5870000000004</v>
      </c>
      <c r="V46" s="64" t="s">
        <v>29</v>
      </c>
      <c r="W46" s="64">
        <v>0</v>
      </c>
      <c r="X46" s="64">
        <v>0</v>
      </c>
      <c r="Y46" s="64">
        <v>2.5</v>
      </c>
      <c r="Z46" s="64">
        <v>10</v>
      </c>
      <c r="AA46" s="64">
        <v>0.55271550000000003</v>
      </c>
      <c r="AC46" s="64" t="s">
        <v>25</v>
      </c>
      <c r="AD46" s="64">
        <v>0</v>
      </c>
      <c r="AE46" s="64">
        <v>0</v>
      </c>
      <c r="AF46" s="64">
        <v>3.5</v>
      </c>
      <c r="AG46" s="64">
        <v>11</v>
      </c>
      <c r="AH46" s="64">
        <v>4.3293752999999997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332.91323999999997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78.463049999999996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65</v>
      </c>
      <c r="E2" s="61">
        <v>2119.7444</v>
      </c>
      <c r="F2" s="61">
        <v>340.28370000000001</v>
      </c>
      <c r="G2" s="61">
        <v>52.094757000000001</v>
      </c>
      <c r="H2" s="61">
        <v>30.734114000000002</v>
      </c>
      <c r="I2" s="61">
        <v>21.360641000000001</v>
      </c>
      <c r="J2" s="61">
        <v>78.836555000000004</v>
      </c>
      <c r="K2" s="61">
        <v>36.968364999999999</v>
      </c>
      <c r="L2" s="61">
        <v>41.868189999999998</v>
      </c>
      <c r="M2" s="61">
        <v>41.520679999999999</v>
      </c>
      <c r="N2" s="61">
        <v>5.8695589999999997</v>
      </c>
      <c r="O2" s="61">
        <v>25.709986000000001</v>
      </c>
      <c r="P2" s="61">
        <v>1658.9474</v>
      </c>
      <c r="Q2" s="61">
        <v>34.586930000000002</v>
      </c>
      <c r="R2" s="61">
        <v>762.27919999999995</v>
      </c>
      <c r="S2" s="61">
        <v>169.98220000000001</v>
      </c>
      <c r="T2" s="61">
        <v>7107.5635000000002</v>
      </c>
      <c r="U2" s="61">
        <v>5.9381165999999999</v>
      </c>
      <c r="V2" s="61">
        <v>33.714798000000002</v>
      </c>
      <c r="W2" s="61">
        <v>490.11392000000001</v>
      </c>
      <c r="X2" s="61">
        <v>238.11775</v>
      </c>
      <c r="Y2" s="61">
        <v>2.0810156000000002</v>
      </c>
      <c r="Z2" s="61">
        <v>2.1525981000000001</v>
      </c>
      <c r="AA2" s="61">
        <v>21.309532000000001</v>
      </c>
      <c r="AB2" s="61">
        <v>3.0033967000000001</v>
      </c>
      <c r="AC2" s="61">
        <v>879.44479999999999</v>
      </c>
      <c r="AD2" s="61">
        <v>16.042729999999999</v>
      </c>
      <c r="AE2" s="61">
        <v>5.4278684000000004</v>
      </c>
      <c r="AF2" s="61">
        <v>1.1679516000000001</v>
      </c>
      <c r="AG2" s="61">
        <v>762.50005999999996</v>
      </c>
      <c r="AH2" s="61">
        <v>334.95359999999999</v>
      </c>
      <c r="AI2" s="61">
        <v>427.54647999999997</v>
      </c>
      <c r="AJ2" s="61">
        <v>1434.8322000000001</v>
      </c>
      <c r="AK2" s="61">
        <v>6859.9589999999998</v>
      </c>
      <c r="AL2" s="61">
        <v>319.54282000000001</v>
      </c>
      <c r="AM2" s="61">
        <v>5249.5150000000003</v>
      </c>
      <c r="AN2" s="61">
        <v>221.06787</v>
      </c>
      <c r="AO2" s="61">
        <v>21.737231999999999</v>
      </c>
      <c r="AP2" s="61">
        <v>16.190484999999999</v>
      </c>
      <c r="AQ2" s="61">
        <v>5.5467469999999999</v>
      </c>
      <c r="AR2" s="61">
        <v>11.258507</v>
      </c>
      <c r="AS2" s="61">
        <v>4154.5870000000004</v>
      </c>
      <c r="AT2" s="61">
        <v>0.55271550000000003</v>
      </c>
      <c r="AU2" s="61">
        <v>4.3293752999999997</v>
      </c>
      <c r="AV2" s="61">
        <v>332.91323999999997</v>
      </c>
      <c r="AW2" s="61">
        <v>78.463049999999996</v>
      </c>
      <c r="AX2" s="61">
        <v>7.9731869999999996E-2</v>
      </c>
      <c r="AY2" s="61">
        <v>1.1714716000000001</v>
      </c>
      <c r="AZ2" s="61">
        <v>418.70429999999999</v>
      </c>
      <c r="BA2" s="61">
        <v>51.500126000000002</v>
      </c>
      <c r="BB2" s="61">
        <v>15.987401999999999</v>
      </c>
      <c r="BC2" s="61">
        <v>17.498591999999999</v>
      </c>
      <c r="BD2" s="61">
        <v>18.011579999999999</v>
      </c>
      <c r="BE2" s="61">
        <v>0.88560395999999997</v>
      </c>
      <c r="BF2" s="61">
        <v>4.4606960000000004</v>
      </c>
      <c r="BG2" s="61">
        <v>6.9387240000000003E-3</v>
      </c>
      <c r="BH2" s="61">
        <v>5.9615090000000003E-2</v>
      </c>
      <c r="BI2" s="61">
        <v>4.4967226999999999E-2</v>
      </c>
      <c r="BJ2" s="61">
        <v>0.1469155</v>
      </c>
      <c r="BK2" s="61">
        <v>5.3374800000000001E-4</v>
      </c>
      <c r="BL2" s="61">
        <v>0.48320352999999999</v>
      </c>
      <c r="BM2" s="61">
        <v>5.1895037000000004</v>
      </c>
      <c r="BN2" s="61">
        <v>1.3684056</v>
      </c>
      <c r="BO2" s="61">
        <v>73.313810000000004</v>
      </c>
      <c r="BP2" s="61">
        <v>14.6859255</v>
      </c>
      <c r="BQ2" s="61">
        <v>24.227573</v>
      </c>
      <c r="BR2" s="61">
        <v>90.71454</v>
      </c>
      <c r="BS2" s="61">
        <v>28.523610999999999</v>
      </c>
      <c r="BT2" s="61">
        <v>15.288539</v>
      </c>
      <c r="BU2" s="61">
        <v>2.7509168000000001E-2</v>
      </c>
      <c r="BV2" s="61">
        <v>0.12796125</v>
      </c>
      <c r="BW2" s="61">
        <v>1.0692176</v>
      </c>
      <c r="BX2" s="61">
        <v>1.801167</v>
      </c>
      <c r="BY2" s="61">
        <v>0.24419526999999999</v>
      </c>
      <c r="BZ2" s="61">
        <v>2.8705557000000001E-3</v>
      </c>
      <c r="CA2" s="61">
        <v>1.3734717000000001</v>
      </c>
      <c r="CB2" s="61">
        <v>5.2974146E-2</v>
      </c>
      <c r="CC2" s="61">
        <v>0.42308348000000001</v>
      </c>
      <c r="CD2" s="61">
        <v>3.024743</v>
      </c>
      <c r="CE2" s="61">
        <v>6.0828529999999999E-2</v>
      </c>
      <c r="CF2" s="61">
        <v>0.33942773999999998</v>
      </c>
      <c r="CG2" s="61">
        <v>0</v>
      </c>
      <c r="CH2" s="61">
        <v>7.2655010000000006E-2</v>
      </c>
      <c r="CI2" s="61">
        <v>0</v>
      </c>
      <c r="CJ2" s="61">
        <v>5.3003499999999999</v>
      </c>
      <c r="CK2" s="61">
        <v>1.4331636E-2</v>
      </c>
      <c r="CL2" s="61">
        <v>0.78560649999999999</v>
      </c>
      <c r="CM2" s="61">
        <v>4.6578856000000002</v>
      </c>
      <c r="CN2" s="61">
        <v>2183.4360000000001</v>
      </c>
      <c r="CO2" s="61">
        <v>3859.0329999999999</v>
      </c>
      <c r="CP2" s="61">
        <v>2730.6093999999998</v>
      </c>
      <c r="CQ2" s="61">
        <v>984.65409999999997</v>
      </c>
      <c r="CR2" s="61">
        <v>427.14861999999999</v>
      </c>
      <c r="CS2" s="61">
        <v>443.83569999999997</v>
      </c>
      <c r="CT2" s="61">
        <v>2141.9823999999999</v>
      </c>
      <c r="CU2" s="61">
        <v>1537.0088000000001</v>
      </c>
      <c r="CV2" s="61">
        <v>1285.9266</v>
      </c>
      <c r="CW2" s="61">
        <v>1766.8113000000001</v>
      </c>
      <c r="CX2" s="61">
        <v>470.01693999999998</v>
      </c>
      <c r="CY2" s="61">
        <v>2572.0127000000002</v>
      </c>
      <c r="CZ2" s="61">
        <v>1506.1152</v>
      </c>
      <c r="DA2" s="61">
        <v>3164.9463000000001</v>
      </c>
      <c r="DB2" s="61">
        <v>2855.4059999999999</v>
      </c>
      <c r="DC2" s="61">
        <v>4816.9736000000003</v>
      </c>
      <c r="DD2" s="61">
        <v>8070.1170000000002</v>
      </c>
      <c r="DE2" s="61">
        <v>1719.5382999999999</v>
      </c>
      <c r="DF2" s="61">
        <v>3167.1664999999998</v>
      </c>
      <c r="DG2" s="61">
        <v>1932.6075000000001</v>
      </c>
      <c r="DH2" s="61">
        <v>134.44586000000001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51.500126000000002</v>
      </c>
      <c r="B6">
        <f>BB2</f>
        <v>15.987401999999999</v>
      </c>
      <c r="C6">
        <f>BC2</f>
        <v>17.498591999999999</v>
      </c>
      <c r="D6">
        <f>BD2</f>
        <v>18.011579999999999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J15" sqref="J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19890</v>
      </c>
      <c r="C2" s="56">
        <f ca="1">YEAR(TODAY())-YEAR(B2)+IF(TODAY()&gt;=DATE(YEAR(TODAY()),MONTH(B2),DAY(B2)),0,-1)</f>
        <v>65</v>
      </c>
      <c r="E2" s="52">
        <v>158</v>
      </c>
      <c r="F2" s="53" t="s">
        <v>39</v>
      </c>
      <c r="G2" s="52">
        <v>73</v>
      </c>
      <c r="H2" s="51" t="s">
        <v>41</v>
      </c>
      <c r="I2" s="71">
        <f>ROUND(G3/E3^2,1)</f>
        <v>29.2</v>
      </c>
    </row>
    <row r="3" spans="1:9" x14ac:dyDescent="0.3">
      <c r="E3" s="51">
        <f>E2/100</f>
        <v>1.58</v>
      </c>
      <c r="F3" s="51" t="s">
        <v>40</v>
      </c>
      <c r="G3" s="51">
        <f>G2</f>
        <v>73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43921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박복순, ID : H1900165)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10:24:23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43921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65</v>
      </c>
      <c r="G12" s="93"/>
      <c r="H12" s="93"/>
      <c r="I12" s="93"/>
      <c r="K12" s="122">
        <f>'개인정보 및 신체계측 입력'!E2</f>
        <v>158</v>
      </c>
      <c r="L12" s="123"/>
      <c r="M12" s="116">
        <f>'개인정보 및 신체계측 입력'!G2</f>
        <v>73</v>
      </c>
      <c r="N12" s="117"/>
      <c r="O12" s="112" t="s">
        <v>271</v>
      </c>
      <c r="P12" s="106"/>
      <c r="Q12" s="89">
        <f>'개인정보 및 신체계측 입력'!I2</f>
        <v>29.2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박복순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72.213999999999999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11.055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16.73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1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13</v>
      </c>
      <c r="L72" s="36" t="s">
        <v>53</v>
      </c>
      <c r="M72" s="36">
        <f>ROUND('DRIs DATA'!K8,1)</f>
        <v>8.8000000000000007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101.64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280.95999999999998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238.12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200.23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95.31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457.33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217.37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2020-04-08T02:02:10Z</cp:lastPrinted>
  <dcterms:created xsi:type="dcterms:W3CDTF">2015-06-13T08:19:18Z</dcterms:created>
  <dcterms:modified xsi:type="dcterms:W3CDTF">2020-04-08T02:12:19Z</dcterms:modified>
</cp:coreProperties>
</file>