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605801A-31FE-40F7-86F5-BA6C82B0D02F}" xr6:coauthVersionLast="45" xr6:coauthVersionMax="45" xr10:uidLastSave="{00000000-0000-0000-0000-000000000000}"/>
  <bookViews>
    <workbookView xWindow="33285" yWindow="118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<sst xmlns="http://schemas.openxmlformats.org/spreadsheetml/2006/main" count="692" uniqueCount="283">
  <si>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</si>
  <si>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</si>
  <si>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</si>
  <si>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</si>
  <si>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</si>
  <si>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</si>
  <si>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</si>
  <si>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</si>
  <si>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</si>
  <si>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</si>
  <si>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</si>
  <si>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</si>
  <si>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</si>
  <si>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</si>
  <si>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</si>
  <si>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</si>
  <si>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</si>
  <si>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</si>
  <si>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</si>
  <si>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</si>
  <si>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</si>
  <si>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</si>
  <si>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</si>
  <si>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</si>
  <si>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</si>
  <si>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</si>
  <si>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</si>
  <si>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</si>
  <si>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</si>
  <si>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</si>
  <si>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</si>
  <si>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</si>
  <si>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</si>
  <si>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</si>
  <si>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</si>
  <si>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</si>
  <si>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</si>
  <si>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</si>
  <si>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</si>
  <si>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</si>
  <si>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</si>
  <si>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</si>
  <si>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</si>
  <si>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</si>
  <si>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</si>
  <si>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</si>
  <si>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</si>
  <si>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</si>
  <si>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</si>
  <si>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</si>
  <si>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</si>
  <si>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</si>
  <si>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</si>
  <si>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</si>
  <si>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</si>
  <si>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</si>
  <si>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</si>
  <si>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</si>
  <si>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</si>
  <si>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</si>
  <si>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</si>
  <si>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</si>
  <si>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</si>
  <si>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</si>
  <si>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</si>
  <si>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</si>
  <si>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</si>
  <si>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</si>
  <si>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</si>
  <si>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</si>
  <si>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</si>
  <si>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</si>
  <si>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</si>
  <si>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</si>
  <si>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</si>
  <si>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</si>
  <si>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</si>
  <si>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</si>
  <si>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</si>
  <si>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</si>
  <si>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</si>
  <si>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</si>
  <si>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</si>
  <si>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</si>
  <si>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</si>
  <si>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</si>
  <si>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</si>
  <si>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</si>
  <si>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</si>
  <si>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</si>
  <si>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</si>
  <si>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</si>
  <si>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</si>
  <si>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</si>
  <si>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</si>
  <si>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</si>
  <si>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</si>
  <si>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</si>
  <si>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</si>
  <si>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</si>
  <si>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</si>
  <si>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</si>
  <si>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</si>
  <si>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</si>
  <si>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</si>
  <si>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</si>
  <si>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</si>
  <si>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</si>
  <si>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</si>
  <si>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</si>
  <si>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</si>
  <si>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</si>
  <si>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</si>
  <si>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</si>
  <si>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</si>
  <si>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</si>
  <si>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</si>
  <si>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</si>
  <si>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</si>
  <si>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</si>
  <si>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</si>
  <si>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</si>
  <si>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</si>
  <si>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</si>
  <si>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</si>
  <si>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</si>
  <si>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</si>
  <si>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</si>
  <si>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</si>
  <si>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</si>
  <si>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</si>
  <si>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</si>
  <si>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</si>
  <si>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</si>
  <si>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</si>
  <si>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</si>
  <si>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</si>
  <si>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</si>
  <si>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</si>
  <si>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</si>
  <si>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</si>
  <si>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</si>
  <si>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</si>
  <si>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</si>
  <si>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</si>
  <si>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</si>
  <si>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</si>
  <si>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</si>
  <si>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</si>
  <si>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</si>
  <si>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</si>
  <si>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</si>
  <si>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</si>
  <si>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</si>
  <si>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</si>
  <si>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</si>
  <si>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</si>
  <si>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</si>
  <si>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</si>
  <si>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</si>
  <si>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</si>
  <si>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</si>
  <si>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</si>
  <si>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</si>
  <si>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</si>
  <si>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</si>
  <si>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</si>
  <si>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</si>
  <si>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</si>
  <si>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</si>
  <si>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</si>
  <si>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</si>
  <si>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</si>
  <si>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</si>
  <si>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</si>
  <si>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</si>
  <si>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</si>
  <si>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</si>
  <si>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</si>
  <si>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</si>
  <si>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</si>
  <si>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</si>
  <si>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</si>
  <si>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</si>
  <si>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</si>
  <si>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</si>
  <si>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</si>
  <si>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</si>
  <si>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</si>
  <si>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</si>
  <si>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</si>
  <si>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</si>
  <si>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</si>
  <si>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</si>
  <si>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</si>
  <si>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</si>
  <si>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</si>
  <si>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</si>
  <si>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</si>
  <si>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</si>
  <si>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</si>
  <si>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</si>
  <si>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</si>
  <si>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</si>
  <si>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</si>
  <si>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</si>
  <si>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</si>
  <si>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</si>
  <si>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</si>
  <si>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</si>
  <si>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</si>
  <si>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</si>
  <si>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</si>
  <si>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</si>
  <si>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</si>
  <si>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</si>
  <si>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</si>
  <si>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</si>
  <si>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</si>
  <si>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</si>
  <si>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</si>
  <si>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</si>
  <si>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</si>
  <si>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</si>
  <si>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</si>
  <si>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</si>
  <si>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</si>
  <si>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</si>
  <si>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</si>
  <si>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</si>
  <si>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</si>
  <si>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</si>
  <si>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</si>
  <si>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</si>
  <si>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</si>
  <si>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</si>
  <si>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</si>
  <si>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</si>
  <si>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</si>
  <si>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</si>
  <si>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</si>
  <si>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</si>
  <si>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</si>
  <si>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</si>
  <si>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</si>
  <si>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</si>
  <si>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</si>
  <si>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</si>
  <si>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</si>
  <si>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</si>
  <si>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</si>
  <si>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</si>
  <si>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</si>
  <si>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</si>
  <si>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</si>
  <si>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</si>
  <si>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</si>
  <si>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</si>
  <si>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</si>
  <si>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</si>
  <si>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</si>
  <si>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</si>
  <si>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</si>
  <si>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</si>
  <si>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</si>
  <si>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</si>
  <si>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</si>
  <si>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</si>
  <si>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</si>
  <si>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</si>
  <si>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</si>
  <si>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</si>
  <si>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</si>
  <si>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</si>
  <si>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</si>
  <si>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</si>
  <si>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</si>
  <si>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정보</t>
  </si>
  <si>
    <t>(설문지 : FFQ 95문항 설문지, 사용자 : 박양숙, ID : H1900176)</t>
  </si>
  <si>
    <t>출력시각</t>
  </si>
  <si>
    <t>2020년 04월 16일 10:23:24</t>
  </si>
  <si>
    <t>H1900176</t>
  </si>
  <si>
    <t>박양숙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</si>
</sst>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21.420691999999999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0.98392104999999996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0.7562122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420.77492999999998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1698.0359000000001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42.418469999999999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71.174459999999996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3.533728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282.57436999999999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1.7697223000000002E-2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1.0827426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12.210917999999999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97.855279999999993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19.213394000000001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8.3940000000000001</c:v>
                </c:pt>
                <c:pt idx="1">
                  <c:v>14.871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3.9637218000000001</c:v>
                </c:pt>
                <c:pt idx="1">
                  <c:v>4.9740561999999997</c:v>
                </c:pt>
                <c:pt idx="2">
                  <c:v>5.5147890000000004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284.6943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9.4020220000000005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71.524000000000001</c:v>
                </c:pt>
                <c:pt idx="1">
                  <c:v>11.858000000000001</c:v>
                </c:pt>
                <c:pt idx="2">
                  <c:v>16.617999999999999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611.70429999999999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71.675060000000002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229.41616999999999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0.92922163000000002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2748.5331999999999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6.9708604999999997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0.80441249999999997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186.83090000000001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0.57142009999999999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6.6325419999999999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0.80441249999999997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280.79309999999998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2.3597883999999998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박양숙, ID : H1900176)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10:23:24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611.70429999999999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21.420691999999999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12.210917999999999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71.524000000000001</v>
      </c>
      <c r="G8" s="60">
        <f>'DRIs DATA 입력'!G8</f>
        <v>11.858000000000001</v>
      </c>
      <c r="H8" s="60">
        <f>'DRIs DATA 입력'!H8</f>
        <v>16.617999999999999</v>
      </c>
      <c r="I8" s="47"/>
      <c r="J8" s="60" t="s">
        <v>217</v>
      </c>
      <c r="K8" s="60">
        <f>'DRIs DATA 입력'!K8</f>
        <v>8.3940000000000001</v>
      </c>
      <c r="L8" s="60">
        <f>'DRIs DATA 입력'!L8</f>
        <v>14.871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284.6943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9.4020220000000005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0.92922163000000002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186.83090000000001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71.675060000000002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0.79603915999999997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0.57142009999999999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6.6325419999999999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0.80441249999999997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280.79309999999998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2.3597883999999998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0.98392104999999996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0.7562122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229.41616999999999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420.77492999999998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2748.5331999999999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1698.0359000000001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42.418469999999999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71.174459999999996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6.9708604999999997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3.533728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282.57436999999999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1.7697223000000002E-2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1.0827426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97.855279999999993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19.213394000000001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277</v>
      </c>
      <c r="B1" s="158" t="s">
        <v>278</v>
      </c>
      <c r="C1" s="158"/>
      <c r="D1" s="158"/>
      <c r="E1" s="158"/>
      <c r="F1" s="158"/>
      <c r="G1" s="159" t="s">
        <v>279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1800</v>
      </c>
      <c r="C6" s="160">
        <v>611.70429999999999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40</v>
      </c>
      <c r="P6" s="160">
        <v>50</v>
      </c>
      <c r="Q6" s="160">
        <v>0</v>
      </c>
      <c r="R6" s="160">
        <v>0</v>
      </c>
      <c r="S6" s="160">
        <v>21.420691999999999</v>
      </c>
      <c r="T6" s="158"/>
      <c r="U6" s="160" t="s">
        <v>215</v>
      </c>
      <c r="V6" s="160">
        <v>0</v>
      </c>
      <c r="W6" s="160">
        <v>0</v>
      </c>
      <c r="X6" s="160">
        <v>20</v>
      </c>
      <c r="Y6" s="160">
        <v>0</v>
      </c>
      <c r="Z6" s="160">
        <v>12.210917999999999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71.524000000000001</v>
      </c>
      <c r="G8" s="160">
        <v>11.858000000000001</v>
      </c>
      <c r="H8" s="160">
        <v>16.617999999999999</v>
      </c>
      <c r="I8" s="158"/>
      <c r="J8" s="160" t="s">
        <v>217</v>
      </c>
      <c r="K8" s="160">
        <v>8.3940000000000001</v>
      </c>
      <c r="L8" s="160">
        <v>14.871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430</v>
      </c>
      <c r="C16" s="160">
        <v>600</v>
      </c>
      <c r="D16" s="160">
        <v>0</v>
      </c>
      <c r="E16" s="160">
        <v>3000</v>
      </c>
      <c r="F16" s="160">
        <v>284.6943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9.4020220000000005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0.92922163000000002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186.83090000000001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71.675060000000002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0.79603915999999997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0.57142009999999999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6.6325419999999999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0.80441249999999997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280.79309999999998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2.3597883999999998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0.98392104999999996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0.7562122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229.41616999999999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420.77492999999998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2748.5331999999999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1698.0359000000001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42.418469999999999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71.174459999999996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6.9708604999999997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3.533728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282.57436999999999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1.7697223000000002E-2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1.0827426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97.855279999999993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19.213394000000001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281</v>
      </c>
      <c r="B2" s="162" t="s">
        <v>282</v>
      </c>
      <c r="C2" s="162" t="s">
        <v>276</v>
      </c>
      <c r="D2" s="162">
        <v>53</v>
      </c>
      <c r="E2" s="162">
        <v>611.70429999999999</v>
      </c>
      <c r="F2" s="162">
        <v>92.194760000000002</v>
      </c>
      <c r="G2" s="162">
        <v>15.284800000000001</v>
      </c>
      <c r="H2" s="162">
        <v>8.5206879999999998</v>
      </c>
      <c r="I2" s="162">
        <v>6.7641109999999998</v>
      </c>
      <c r="J2" s="162">
        <v>21.420691999999999</v>
      </c>
      <c r="K2" s="162">
        <v>11.453153</v>
      </c>
      <c r="L2" s="162">
        <v>9.9675399999999996</v>
      </c>
      <c r="M2" s="162">
        <v>12.210917999999999</v>
      </c>
      <c r="N2" s="162">
        <v>1.4258942999999999</v>
      </c>
      <c r="O2" s="162">
        <v>7.1157640000000004</v>
      </c>
      <c r="P2" s="162">
        <v>526.75977</v>
      </c>
      <c r="Q2" s="162">
        <v>12.0784445</v>
      </c>
      <c r="R2" s="162">
        <v>284.6943</v>
      </c>
      <c r="S2" s="162">
        <v>22.627269999999999</v>
      </c>
      <c r="T2" s="162">
        <v>3144.8044</v>
      </c>
      <c r="U2" s="162">
        <v>0.92922163000000002</v>
      </c>
      <c r="V2" s="162">
        <v>9.4020220000000005</v>
      </c>
      <c r="W2" s="162">
        <v>186.83090000000001</v>
      </c>
      <c r="X2" s="162">
        <v>71.675060000000002</v>
      </c>
      <c r="Y2" s="162">
        <v>0.79603915999999997</v>
      </c>
      <c r="Z2" s="162">
        <v>0.57142009999999999</v>
      </c>
      <c r="AA2" s="162">
        <v>6.6325419999999999</v>
      </c>
      <c r="AB2" s="162">
        <v>0.80441249999999997</v>
      </c>
      <c r="AC2" s="162">
        <v>280.79309999999998</v>
      </c>
      <c r="AD2" s="162">
        <v>2.3597883999999998</v>
      </c>
      <c r="AE2" s="162">
        <v>0.98392104999999996</v>
      </c>
      <c r="AF2" s="162">
        <v>0.7562122</v>
      </c>
      <c r="AG2" s="162">
        <v>229.41616999999999</v>
      </c>
      <c r="AH2" s="162">
        <v>173.43248</v>
      </c>
      <c r="AI2" s="162">
        <v>55.983685000000001</v>
      </c>
      <c r="AJ2" s="162">
        <v>420.77492999999998</v>
      </c>
      <c r="AK2" s="162">
        <v>2748.5331999999999</v>
      </c>
      <c r="AL2" s="162">
        <v>42.418469999999999</v>
      </c>
      <c r="AM2" s="162">
        <v>1698.0359000000001</v>
      </c>
      <c r="AN2" s="162">
        <v>71.174459999999996</v>
      </c>
      <c r="AO2" s="162">
        <v>6.9708604999999997</v>
      </c>
      <c r="AP2" s="162">
        <v>5.6181760000000001</v>
      </c>
      <c r="AQ2" s="162">
        <v>1.3526841000000001</v>
      </c>
      <c r="AR2" s="162">
        <v>3.533728</v>
      </c>
      <c r="AS2" s="162">
        <v>282.57436999999999</v>
      </c>
      <c r="AT2" s="162">
        <v>1.7697223000000002E-2</v>
      </c>
      <c r="AU2" s="162">
        <v>1.0827426</v>
      </c>
      <c r="AV2" s="162">
        <v>97.855279999999993</v>
      </c>
      <c r="AW2" s="162">
        <v>19.213394000000001</v>
      </c>
      <c r="AX2" s="162">
        <v>0.11088772</v>
      </c>
      <c r="AY2" s="162">
        <v>0.56177180000000004</v>
      </c>
      <c r="AZ2" s="162">
        <v>83.737260000000006</v>
      </c>
      <c r="BA2" s="162">
        <v>14.456783</v>
      </c>
      <c r="BB2" s="162">
        <v>3.9637218000000001</v>
      </c>
      <c r="BC2" s="162">
        <v>4.9740561999999997</v>
      </c>
      <c r="BD2" s="162">
        <v>5.5147890000000004</v>
      </c>
      <c r="BE2" s="162">
        <v>0.29594146999999998</v>
      </c>
      <c r="BF2" s="162">
        <v>1.8371569000000001</v>
      </c>
      <c r="BG2" s="162">
        <v>1.1518281E-3</v>
      </c>
      <c r="BH2" s="162">
        <v>1.4234645999999999E-3</v>
      </c>
      <c r="BI2" s="162">
        <v>1.1536631999999999E-3</v>
      </c>
      <c r="BJ2" s="162">
        <v>1.3170349E-2</v>
      </c>
      <c r="BK2" s="162">
        <v>8.8602166000000004E-5</v>
      </c>
      <c r="BL2" s="162">
        <v>9.3560249999999998E-2</v>
      </c>
      <c r="BM2" s="162">
        <v>1.2186774</v>
      </c>
      <c r="BN2" s="162">
        <v>0.38447930000000002</v>
      </c>
      <c r="BO2" s="162">
        <v>19.843434999999999</v>
      </c>
      <c r="BP2" s="162">
        <v>3.5765834000000001</v>
      </c>
      <c r="BQ2" s="162">
        <v>6.3017154</v>
      </c>
      <c r="BR2" s="162">
        <v>23.067007</v>
      </c>
      <c r="BS2" s="162">
        <v>9.7118719999999996</v>
      </c>
      <c r="BT2" s="162">
        <v>4.4828510000000001</v>
      </c>
      <c r="BU2" s="162">
        <v>2.5268074000000001E-2</v>
      </c>
      <c r="BV2" s="162">
        <v>2.8353171E-2</v>
      </c>
      <c r="BW2" s="162">
        <v>0.29593550000000002</v>
      </c>
      <c r="BX2" s="162">
        <v>0.42764044000000001</v>
      </c>
      <c r="BY2" s="162">
        <v>5.0486719999999999E-2</v>
      </c>
      <c r="BZ2" s="162">
        <v>3.8725469999999998E-4</v>
      </c>
      <c r="CA2" s="162">
        <v>0.24509887</v>
      </c>
      <c r="CB2" s="162">
        <v>1.4613968E-2</v>
      </c>
      <c r="CC2" s="162">
        <v>9.3710059999999998E-2</v>
      </c>
      <c r="CD2" s="162">
        <v>0.60494219999999999</v>
      </c>
      <c r="CE2" s="162">
        <v>2.0268301999999998E-2</v>
      </c>
      <c r="CF2" s="162">
        <v>3.0943463000000001E-2</v>
      </c>
      <c r="CG2" s="162">
        <v>4.9500000000000003E-7</v>
      </c>
      <c r="CH2" s="162">
        <v>1.8233912000000001E-2</v>
      </c>
      <c r="CI2" s="162">
        <v>6.3703726000000002E-3</v>
      </c>
      <c r="CJ2" s="162">
        <v>1.1612785999999999</v>
      </c>
      <c r="CK2" s="162">
        <v>4.6263887000000002E-3</v>
      </c>
      <c r="CL2" s="162">
        <v>0.29064255999999999</v>
      </c>
      <c r="CM2" s="162">
        <v>1.1868107000000001</v>
      </c>
      <c r="CN2" s="162">
        <v>611.85333000000003</v>
      </c>
      <c r="CO2" s="162">
        <v>1076.4248</v>
      </c>
      <c r="CP2" s="162">
        <v>859.41890000000001</v>
      </c>
      <c r="CQ2" s="162">
        <v>242.10570999999999</v>
      </c>
      <c r="CR2" s="162">
        <v>143.97232</v>
      </c>
      <c r="CS2" s="162">
        <v>72.109390000000005</v>
      </c>
      <c r="CT2" s="162">
        <v>639.25390000000004</v>
      </c>
      <c r="CU2" s="162">
        <v>434.69866999999999</v>
      </c>
      <c r="CV2" s="162">
        <v>199.22925000000001</v>
      </c>
      <c r="CW2" s="162">
        <v>538.57324000000006</v>
      </c>
      <c r="CX2" s="162">
        <v>163.15369999999999</v>
      </c>
      <c r="CY2" s="162">
        <v>709.09076000000005</v>
      </c>
      <c r="CZ2" s="162">
        <v>449.07882999999998</v>
      </c>
      <c r="DA2" s="162">
        <v>1052.1690000000001</v>
      </c>
      <c r="DB2" s="162">
        <v>869.49760000000003</v>
      </c>
      <c r="DC2" s="162">
        <v>1620.5532000000001</v>
      </c>
      <c r="DD2" s="162">
        <v>2579.2130000000002</v>
      </c>
      <c r="DE2" s="162">
        <v>694.52373999999998</v>
      </c>
      <c r="DF2" s="162">
        <v>866.83950000000004</v>
      </c>
      <c r="DG2" s="162">
        <v>606.43529999999998</v>
      </c>
      <c r="DH2" s="162">
        <v>30.493176999999999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14.456783</v>
      </c>
      <c r="B6">
        <f>BB2</f>
        <v>3.9637218000000001</v>
      </c>
      <c r="C6">
        <f>BC2</f>
        <v>4.9740561999999997</v>
      </c>
      <c r="D6">
        <f>BD2</f>
        <v>5.5147890000000004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24217</v>
      </c>
      <c r="C2" s="57">
        <f ca="1">YEAR(TODAY())-YEAR(B2)+IF(TODAY()&gt;=DATE(YEAR(TODAY()),MONTH(B2),DAY(B2)),0,-1)</f>
        <v>53</v>
      </c>
      <c r="E2" s="53">
        <v>157</v>
      </c>
      <c r="F2" s="54" t="s">
        <v>40</v>
      </c>
      <c r="G2" s="53">
        <v>51</v>
      </c>
      <c r="H2" s="52" t="s">
        <v>42</v>
      </c>
      <c r="I2" s="71">
        <f>ROUND(G3/E3^2,1)</f>
        <v>20.7</v>
      </c>
    </row>
    <row r="3" spans="1:9" x14ac:dyDescent="0.3">
      <c r="E3" s="52">
        <f>E2/100</f>
        <v>1.57</v>
      </c>
      <c r="F3" s="52" t="s">
        <v>41</v>
      </c>
      <c r="G3" s="52">
        <f>G2</f>
        <v>51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박양숙, ID : H1900176)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10:23:24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43930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53</v>
      </c>
      <c r="G12" s="150"/>
      <c r="H12" s="150"/>
      <c r="I12" s="150"/>
      <c r="K12" s="121">
        <f>'개인정보 및 신체계측 입력'!E2</f>
        <v>157</v>
      </c>
      <c r="L12" s="122"/>
      <c r="M12" s="115">
        <f>'개인정보 및 신체계측 입력'!G2</f>
        <v>51</v>
      </c>
      <c r="N12" s="116"/>
      <c r="O12" s="111" t="s">
        <v>272</v>
      </c>
      <c r="P12" s="105"/>
      <c r="Q12" s="108">
        <f>'개인정보 및 신체계측 입력'!I2</f>
        <v>20.7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박양숙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71.524000000000001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11.858000000000001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16.617999999999999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14.9</v>
      </c>
      <c r="L72" s="37" t="s">
        <v>54</v>
      </c>
      <c r="M72" s="37">
        <f>ROUND('DRIs DATA'!K8,1)</f>
        <v>8.4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37.96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78.349999999999994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71.680000000000007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53.63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28.68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183.24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69.709999999999994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2020-04-16T01:44:43Z</cp:lastPrinted>
  <dcterms:created xsi:type="dcterms:W3CDTF">2015-06-13T08:19:18Z</dcterms:created>
  <dcterms:modified xsi:type="dcterms:W3CDTF">2020-04-16T01:47:47Z</dcterms:modified>
</cp:coreProperties>
</file>