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<sst xmlns="http://schemas.openxmlformats.org/spreadsheetml/2006/main" count="692" uniqueCount="337">
  <si>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</si>
  <si>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</si>
  <si>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</si>
  <si>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</si>
  <si>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</si>
  <si>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</si>
  <si>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</si>
  <si>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</si>
  <si>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</si>
  <si>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</si>
  <si>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</si>
  <si>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</si>
  <si>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</si>
  <si>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</si>
  <si>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</si>
  <si>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</si>
  <si>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</si>
  <si>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</si>
  <si>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</si>
  <si>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</si>
  <si>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</si>
  <si>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</si>
  <si>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</si>
  <si>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</si>
  <si>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</si>
  <si>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</si>
  <si>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</si>
  <si>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</si>
  <si>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</si>
  <si>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</si>
  <si>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</si>
  <si>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</si>
  <si>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</si>
  <si>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</si>
  <si>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</si>
  <si>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</si>
  <si>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</si>
  <si>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</si>
  <si>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</si>
  <si>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</si>
  <si>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</si>
  <si>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</si>
  <si>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</si>
  <si>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</si>
  <si>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</si>
  <si>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</si>
  <si>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</si>
  <si>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</si>
  <si>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</si>
  <si>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</si>
  <si>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</si>
  <si>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</si>
  <si>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</si>
  <si>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</si>
  <si>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</si>
  <si>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</si>
  <si>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</si>
  <si>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</si>
  <si>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</si>
  <si>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</si>
  <si>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</si>
  <si>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</si>
  <si>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</si>
  <si>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</si>
  <si>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</si>
  <si>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</si>
  <si>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</si>
  <si>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</si>
  <si>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</si>
  <si>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</si>
  <si>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</si>
  <si>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</si>
  <si>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</si>
  <si>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</si>
  <si>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</si>
  <si>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</si>
  <si>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</si>
  <si>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</si>
  <si>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</si>
  <si>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</si>
  <si>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</si>
  <si>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</si>
  <si>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</si>
  <si>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</si>
  <si>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</si>
  <si>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</si>
  <si>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</si>
  <si>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</si>
  <si>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</si>
  <si>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</si>
  <si>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</si>
  <si>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</si>
  <si>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</si>
  <si>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</si>
  <si>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</si>
  <si>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</si>
  <si>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</si>
  <si>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</si>
  <si>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</si>
  <si>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</si>
  <si>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</si>
  <si>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</si>
  <si>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</si>
  <si>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</si>
  <si>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</si>
  <si>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</si>
  <si>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</si>
  <si>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</si>
  <si>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</si>
  <si>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</si>
  <si>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</si>
  <si>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</si>
  <si>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</si>
  <si>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</si>
  <si>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</si>
  <si>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</si>
  <si>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</si>
  <si>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</si>
  <si>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</si>
  <si>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</si>
  <si>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</si>
  <si>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</si>
  <si>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</si>
  <si>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</si>
  <si>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</si>
  <si>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</si>
  <si>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</si>
  <si>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</si>
  <si>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</si>
  <si>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</si>
  <si>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</si>
  <si>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</si>
  <si>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</si>
  <si>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</si>
  <si>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</si>
  <si>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</si>
  <si>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</si>
  <si>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</si>
  <si>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</si>
  <si>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</si>
  <si>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</si>
  <si>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</si>
  <si>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</si>
  <si>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</si>
  <si>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</si>
  <si>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</si>
  <si>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</si>
  <si>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</si>
  <si>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</si>
  <si>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</si>
  <si>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</si>
  <si>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</si>
  <si>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</si>
  <si>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</si>
  <si>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</si>
  <si>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</si>
  <si>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</si>
  <si>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</si>
  <si>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</si>
  <si>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</si>
  <si>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</si>
  <si>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</si>
  <si>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</si>
  <si>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</si>
  <si>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</si>
  <si>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</si>
  <si>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</si>
  <si>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</si>
  <si>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</si>
  <si>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</si>
  <si>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</si>
  <si>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</si>
  <si>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</si>
  <si>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</si>
  <si>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</si>
  <si>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</si>
  <si>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</si>
  <si>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</si>
  <si>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</si>
  <si>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</si>
  <si>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</si>
  <si>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</si>
  <si>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</si>
  <si>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</si>
  <si>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</si>
  <si>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</si>
  <si>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</si>
  <si>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</si>
  <si>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</si>
  <si>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</si>
  <si>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</si>
  <si>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</si>
  <si>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</si>
  <si>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</si>
  <si>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</si>
  <si>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</si>
  <si>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</si>
  <si>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</si>
  <si>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</si>
  <si>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</si>
  <si>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</si>
  <si>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</si>
  <si>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</si>
  <si>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</si>
  <si>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</si>
  <si>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</si>
  <si>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</si>
  <si>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</si>
  <si>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</si>
  <si>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</si>
  <si>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</si>
  <si>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</si>
  <si>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</si>
  <si>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</si>
  <si>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</si>
  <si>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</si>
  <si>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</si>
  <si>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</si>
  <si>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</si>
  <si>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</si>
  <si>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</si>
  <si>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</si>
  <si>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</si>
  <si>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</si>
  <si>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</si>
  <si>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</si>
  <si>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</si>
  <si>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</si>
  <si>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</si>
  <si>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</si>
  <si>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</si>
  <si>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</si>
  <si>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</si>
  <si>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</si>
  <si>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</si>
  <si>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</si>
  <si>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</si>
  <si>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</si>
  <si>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</si>
  <si>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</si>
  <si>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</si>
  <si>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</si>
  <si>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</si>
  <si>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</si>
  <si>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</si>
  <si>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</si>
  <si>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</si>
  <si>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</si>
  <si>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</si>
  <si>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</si>
  <si>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</si>
  <si>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</si>
  <si>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</si>
  <si>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</si>
  <si>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</si>
  <si>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</si>
  <si>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</si>
  <si>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</si>
  <si>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</si>
  <si>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</si>
  <si>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</si>
  <si>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</si>
  <si>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</si>
  <si>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</si>
  <si>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</si>
  <si>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</si>
  <si>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</si>
  <si>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</si>
  <si>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</si>
  <si>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</si>
  <si>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</si>
  <si>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</si>
  <si>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</si>
  <si>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</si>
  <si>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</si>
  <si>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</si>
  <si>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</si>
  <si>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</si>
  <si>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</si>
  <si>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</si>
  <si>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</si>
  <si>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</si>
  <si>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</si>
  <si>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</si>
  <si>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</si>
  <si>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</si>
  <si>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</si>
  <si>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</si>
  <si>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</si>
  <si>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</si>
  <si>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</si>
  <si>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</si>
  <si>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</si>
  <si>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인</t>
    <phoneticPr fontId="1" type="noConversion"/>
  </si>
  <si>
    <t>불소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</si>
  <si>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</si>
  <si>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다량영양소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</si>
  <si>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</si>
  <si>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</si>
  <si>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</si>
  <si>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</si>
  <si>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</si>
  <si>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</si>
  <si>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</si>
  <si>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</si>
  <si>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</si>
  <si>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</si>
  <si>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</si>
  <si>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</si>
  <si>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</si>
  <si>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</si>
  <si>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</si>
  <si>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</si>
  <si>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</si>
  <si>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</si>
  <si>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</si>
  <si>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</si>
  <si>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</si>
  <si>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</si>
  <si>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</si>
  <si>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</si>
  <si>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</si>
  <si>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</si>
  <si>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</si>
  <si>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</si>
  <si>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</si>
  <si>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</si>
  <si>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</si>
  <si>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</si>
  <si>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</si>
  <si>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</si>
  <si>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</si>
  <si>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</si>
  <si>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(설문지 : FFQ 95문항 설문지, 사용자 : 류재영, ID : H1900188)</t>
  </si>
  <si>
    <t>2020년 04월 22일 14:47:47</t>
  </si>
  <si>
    <t>H1900188</t>
  </si>
  <si>
    <t>류재영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</si>
</sst>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122.67725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051680"/>
        <c:axId val="574052072"/>
      </c:barChart>
      <c:catAx>
        <c:axId val="57405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052072"/>
        <c:crosses val="autoZero"/>
        <c:auto val="1"/>
        <c:lblAlgn val="ctr"/>
        <c:lblOffset val="100"/>
        <c:noMultiLvlLbl val="0"/>
      </c:catAx>
      <c:valAx>
        <c:axId val="57405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05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5.3633347000000002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100720"/>
        <c:axId val="579101112"/>
      </c:barChart>
      <c:catAx>
        <c:axId val="57910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101112"/>
        <c:crosses val="autoZero"/>
        <c:auto val="1"/>
        <c:lblAlgn val="ctr"/>
        <c:lblOffset val="100"/>
        <c:noMultiLvlLbl val="0"/>
      </c:catAx>
      <c:valAx>
        <c:axId val="579101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10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3.5817350999999999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101896"/>
        <c:axId val="579102288"/>
      </c:barChart>
      <c:catAx>
        <c:axId val="57910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102288"/>
        <c:crosses val="autoZero"/>
        <c:auto val="1"/>
        <c:lblAlgn val="ctr"/>
        <c:lblOffset val="100"/>
        <c:noMultiLvlLbl val="0"/>
      </c:catAx>
      <c:valAx>
        <c:axId val="57910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101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1983.0445999999999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103072"/>
        <c:axId val="579103464"/>
      </c:barChart>
      <c:catAx>
        <c:axId val="57910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103464"/>
        <c:crosses val="autoZero"/>
        <c:auto val="1"/>
        <c:lblAlgn val="ctr"/>
        <c:lblOffset val="100"/>
        <c:noMultiLvlLbl val="0"/>
      </c:catAx>
      <c:valAx>
        <c:axId val="579103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10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5131.3676999999998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254904"/>
        <c:axId val="32255296"/>
      </c:barChart>
      <c:catAx>
        <c:axId val="3225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255296"/>
        <c:crosses val="autoZero"/>
        <c:auto val="1"/>
        <c:lblAlgn val="ctr"/>
        <c:lblOffset val="100"/>
        <c:noMultiLvlLbl val="0"/>
      </c:catAx>
      <c:valAx>
        <c:axId val="322552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254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230.41808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256080"/>
        <c:axId val="32256472"/>
      </c:barChart>
      <c:catAx>
        <c:axId val="3225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256472"/>
        <c:crosses val="autoZero"/>
        <c:auto val="1"/>
        <c:lblAlgn val="ctr"/>
        <c:lblOffset val="100"/>
        <c:noMultiLvlLbl val="0"/>
      </c:catAx>
      <c:valAx>
        <c:axId val="32256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25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218.93607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257256"/>
        <c:axId val="32257648"/>
      </c:barChart>
      <c:catAx>
        <c:axId val="3225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257648"/>
        <c:crosses val="autoZero"/>
        <c:auto val="1"/>
        <c:lblAlgn val="ctr"/>
        <c:lblOffset val="100"/>
        <c:noMultiLvlLbl val="0"/>
      </c:catAx>
      <c:valAx>
        <c:axId val="3225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25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17.619705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16160"/>
        <c:axId val="612116552"/>
      </c:barChart>
      <c:catAx>
        <c:axId val="61211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16552"/>
        <c:crosses val="autoZero"/>
        <c:auto val="1"/>
        <c:lblAlgn val="ctr"/>
        <c:lblOffset val="100"/>
        <c:noMultiLvlLbl val="0"/>
      </c:catAx>
      <c:valAx>
        <c:axId val="612116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1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1145.527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17336"/>
        <c:axId val="612117728"/>
      </c:barChart>
      <c:catAx>
        <c:axId val="61211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17728"/>
        <c:crosses val="autoZero"/>
        <c:auto val="1"/>
        <c:lblAlgn val="ctr"/>
        <c:lblOffset val="100"/>
        <c:noMultiLvlLbl val="0"/>
      </c:catAx>
      <c:valAx>
        <c:axId val="6121177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1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5.3336649999999999E-2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18512"/>
        <c:axId val="612118904"/>
      </c:barChart>
      <c:catAx>
        <c:axId val="61211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18904"/>
        <c:crosses val="autoZero"/>
        <c:auto val="1"/>
        <c:lblAlgn val="ctr"/>
        <c:lblOffset val="100"/>
        <c:noMultiLvlLbl val="0"/>
      </c:catAx>
      <c:valAx>
        <c:axId val="61211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1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3.6783857000000002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19688"/>
        <c:axId val="612120080"/>
      </c:barChart>
      <c:catAx>
        <c:axId val="61211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20080"/>
        <c:crosses val="autoZero"/>
        <c:auto val="1"/>
        <c:lblAlgn val="ctr"/>
        <c:lblOffset val="100"/>
        <c:noMultiLvlLbl val="0"/>
      </c:catAx>
      <c:valAx>
        <c:axId val="612120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1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40.939518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052856"/>
        <c:axId val="574053248"/>
      </c:barChart>
      <c:catAx>
        <c:axId val="57405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053248"/>
        <c:crosses val="autoZero"/>
        <c:auto val="1"/>
        <c:lblAlgn val="ctr"/>
        <c:lblOffset val="100"/>
        <c:noMultiLvlLbl val="0"/>
      </c:catAx>
      <c:valAx>
        <c:axId val="574053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05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296.25326999999999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21256"/>
        <c:axId val="612121648"/>
      </c:barChart>
      <c:catAx>
        <c:axId val="61212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21648"/>
        <c:crosses val="autoZero"/>
        <c:auto val="1"/>
        <c:lblAlgn val="ctr"/>
        <c:lblOffset val="100"/>
        <c:noMultiLvlLbl val="0"/>
      </c:catAx>
      <c:valAx>
        <c:axId val="61212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2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158.14212000000001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22040"/>
        <c:axId val="612122432"/>
      </c:barChart>
      <c:catAx>
        <c:axId val="61212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22432"/>
        <c:crosses val="autoZero"/>
        <c:auto val="1"/>
        <c:lblAlgn val="ctr"/>
        <c:lblOffset val="100"/>
        <c:noMultiLvlLbl val="0"/>
      </c:catAx>
      <c:valAx>
        <c:axId val="612122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2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7.4470000000000001</c:v>
                </c:pt>
                <c:pt idx="1">
                  <c:v>21.03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2123216"/>
        <c:axId val="612123608"/>
      </c:barChart>
      <c:catAx>
        <c:axId val="61212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23608"/>
        <c:crosses val="autoZero"/>
        <c:auto val="1"/>
        <c:lblAlgn val="ctr"/>
        <c:lblOffset val="100"/>
        <c:noMultiLvlLbl val="0"/>
      </c:catAx>
      <c:valAx>
        <c:axId val="61212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2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30.692399999999999</c:v>
                </c:pt>
                <c:pt idx="1">
                  <c:v>37.531322000000003</c:v>
                </c:pt>
                <c:pt idx="2">
                  <c:v>30.408529999999999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1072.1892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2843136"/>
        <c:axId val="762843528"/>
      </c:barChart>
      <c:catAx>
        <c:axId val="76284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843528"/>
        <c:crosses val="autoZero"/>
        <c:auto val="1"/>
        <c:lblAlgn val="ctr"/>
        <c:lblOffset val="100"/>
        <c:noMultiLvlLbl val="0"/>
      </c:catAx>
      <c:valAx>
        <c:axId val="762843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84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35.921013000000002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2844312"/>
        <c:axId val="762844704"/>
      </c:barChart>
      <c:catAx>
        <c:axId val="76284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844704"/>
        <c:crosses val="autoZero"/>
        <c:auto val="1"/>
        <c:lblAlgn val="ctr"/>
        <c:lblOffset val="100"/>
        <c:noMultiLvlLbl val="0"/>
      </c:catAx>
      <c:valAx>
        <c:axId val="76284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84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56.034999999999997</c:v>
                </c:pt>
                <c:pt idx="1">
                  <c:v>19.196999999999999</c:v>
                </c:pt>
                <c:pt idx="2">
                  <c:v>24.768000000000001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62845488"/>
        <c:axId val="762845880"/>
      </c:barChart>
      <c:catAx>
        <c:axId val="76284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845880"/>
        <c:crosses val="autoZero"/>
        <c:auto val="1"/>
        <c:lblAlgn val="ctr"/>
        <c:lblOffset val="100"/>
        <c:noMultiLvlLbl val="0"/>
      </c:catAx>
      <c:valAx>
        <c:axId val="76284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84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2507.2017000000001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2846664"/>
        <c:axId val="762847056"/>
      </c:barChart>
      <c:catAx>
        <c:axId val="76284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847056"/>
        <c:crosses val="autoZero"/>
        <c:auto val="1"/>
        <c:lblAlgn val="ctr"/>
        <c:lblOffset val="100"/>
        <c:noMultiLvlLbl val="0"/>
      </c:catAx>
      <c:valAx>
        <c:axId val="762847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84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211.83879999999999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2847840"/>
        <c:axId val="762848232"/>
      </c:barChart>
      <c:catAx>
        <c:axId val="76284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848232"/>
        <c:crosses val="autoZero"/>
        <c:auto val="1"/>
        <c:lblAlgn val="ctr"/>
        <c:lblOffset val="100"/>
        <c:noMultiLvlLbl val="0"/>
      </c:catAx>
      <c:valAx>
        <c:axId val="762848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84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924.45374000000004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2849016"/>
        <c:axId val="762849408"/>
      </c:barChart>
      <c:catAx>
        <c:axId val="76284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849408"/>
        <c:crosses val="autoZero"/>
        <c:auto val="1"/>
        <c:lblAlgn val="ctr"/>
        <c:lblOffset val="100"/>
        <c:noMultiLvlLbl val="0"/>
      </c:catAx>
      <c:valAx>
        <c:axId val="76284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84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10.378428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473120"/>
        <c:axId val="585473512"/>
      </c:barChart>
      <c:catAx>
        <c:axId val="5854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473512"/>
        <c:crosses val="autoZero"/>
        <c:auto val="1"/>
        <c:lblAlgn val="ctr"/>
        <c:lblOffset val="100"/>
        <c:noMultiLvlLbl val="0"/>
      </c:catAx>
      <c:valAx>
        <c:axId val="58547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47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8606.3510000000006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138592"/>
        <c:axId val="615138984"/>
      </c:barChart>
      <c:catAx>
        <c:axId val="61513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138984"/>
        <c:crosses val="autoZero"/>
        <c:auto val="1"/>
        <c:lblAlgn val="ctr"/>
        <c:lblOffset val="100"/>
        <c:noMultiLvlLbl val="0"/>
      </c:catAx>
      <c:valAx>
        <c:axId val="615138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13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27.391293000000001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139768"/>
        <c:axId val="615140160"/>
      </c:barChart>
      <c:catAx>
        <c:axId val="61513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140160"/>
        <c:crosses val="autoZero"/>
        <c:auto val="1"/>
        <c:lblAlgn val="ctr"/>
        <c:lblOffset val="100"/>
        <c:noMultiLvlLbl val="0"/>
      </c:catAx>
      <c:valAx>
        <c:axId val="615140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13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3.2146688000000001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140944"/>
        <c:axId val="615141336"/>
      </c:barChart>
      <c:catAx>
        <c:axId val="61514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141336"/>
        <c:crosses val="autoZero"/>
        <c:auto val="1"/>
        <c:lblAlgn val="ctr"/>
        <c:lblOffset val="100"/>
        <c:noMultiLvlLbl val="0"/>
      </c:catAx>
      <c:valAx>
        <c:axId val="615141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14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464.67455999999999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474296"/>
        <c:axId val="585474688"/>
      </c:barChart>
      <c:catAx>
        <c:axId val="58547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474688"/>
        <c:crosses val="autoZero"/>
        <c:auto val="1"/>
        <c:lblAlgn val="ctr"/>
        <c:lblOffset val="100"/>
        <c:noMultiLvlLbl val="0"/>
      </c:catAx>
      <c:valAx>
        <c:axId val="58547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474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3.1454016999999999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475472"/>
        <c:axId val="585475864"/>
      </c:barChart>
      <c:catAx>
        <c:axId val="58547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475864"/>
        <c:crosses val="autoZero"/>
        <c:auto val="1"/>
        <c:lblAlgn val="ctr"/>
        <c:lblOffset val="100"/>
        <c:noMultiLvlLbl val="0"/>
      </c:catAx>
      <c:valAx>
        <c:axId val="585475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47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23.771253999999999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843496"/>
        <c:axId val="580843888"/>
      </c:barChart>
      <c:catAx>
        <c:axId val="58084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43888"/>
        <c:crosses val="autoZero"/>
        <c:auto val="1"/>
        <c:lblAlgn val="ctr"/>
        <c:lblOffset val="100"/>
        <c:noMultiLvlLbl val="0"/>
      </c:catAx>
      <c:valAx>
        <c:axId val="58084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84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3.2146688000000001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844672"/>
        <c:axId val="580845064"/>
      </c:barChart>
      <c:catAx>
        <c:axId val="58084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45064"/>
        <c:crosses val="autoZero"/>
        <c:auto val="1"/>
        <c:lblAlgn val="ctr"/>
        <c:lblOffset val="100"/>
        <c:noMultiLvlLbl val="0"/>
      </c:catAx>
      <c:valAx>
        <c:axId val="580845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84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1011.6667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845848"/>
        <c:axId val="580846240"/>
      </c:barChart>
      <c:catAx>
        <c:axId val="580845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46240"/>
        <c:crosses val="autoZero"/>
        <c:auto val="1"/>
        <c:lblAlgn val="ctr"/>
        <c:lblOffset val="100"/>
        <c:noMultiLvlLbl val="0"/>
      </c:catAx>
      <c:valAx>
        <c:axId val="58084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84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18.132390999999998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847024"/>
        <c:axId val="579099936"/>
      </c:barChart>
      <c:catAx>
        <c:axId val="58084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099936"/>
        <c:crosses val="autoZero"/>
        <c:auto val="1"/>
        <c:lblAlgn val="ctr"/>
        <c:lblOffset val="100"/>
        <c:noMultiLvlLbl val="0"/>
      </c:catAx>
      <c:valAx>
        <c:axId val="579099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84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류재영, ID : H1900188)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22일 14:47:47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2507.2017000000001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122.67725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40.939518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56.034999999999997</v>
      </c>
      <c r="G8" s="59">
        <f>'DRIs DATA 입력'!G8</f>
        <v>19.196999999999999</v>
      </c>
      <c r="H8" s="59">
        <f>'DRIs DATA 입력'!H8</f>
        <v>24.768000000000001</v>
      </c>
      <c r="I8" s="46"/>
      <c r="J8" s="59" t="s">
        <v>216</v>
      </c>
      <c r="K8" s="59">
        <f>'DRIs DATA 입력'!K8</f>
        <v>7.4470000000000001</v>
      </c>
      <c r="L8" s="59">
        <f>'DRIs DATA 입력'!L8</f>
        <v>21.03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1072.1892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35.921013000000002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10.378428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464.67455999999999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211.83879999999999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3.0681984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3.1454016999999999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23.771253999999999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3.2146688000000001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1011.6667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18.132390999999998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5.3633347000000002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3.5817350999999999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924.45374000000004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1983.0445999999999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8606.3510000000006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5131.3676999999998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230.41808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218.93607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27.391293000000001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17.619705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1145.527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5.3336649999999999E-2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3.6783857000000002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296.25326999999999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158.14212000000001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333</v>
      </c>
      <c r="G1" s="62" t="s">
        <v>276</v>
      </c>
      <c r="H1" s="61" t="s">
        <v>334</v>
      </c>
    </row>
    <row r="3" spans="1:27" x14ac:dyDescent="0.4">
      <c r="A3" s="71" t="s">
        <v>296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277</v>
      </c>
      <c r="B4" s="69"/>
      <c r="C4" s="69"/>
      <c r="E4" s="66" t="s">
        <v>278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</row>
    <row r="5" spans="1:27" x14ac:dyDescent="0.4">
      <c r="A5" s="65"/>
      <c r="B5" s="65" t="s">
        <v>281</v>
      </c>
      <c r="C5" s="65" t="s">
        <v>297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298</v>
      </c>
      <c r="L5" s="65" t="s">
        <v>299</v>
      </c>
      <c r="N5" s="65"/>
      <c r="O5" s="65" t="s">
        <v>300</v>
      </c>
      <c r="P5" s="65" t="s">
        <v>283</v>
      </c>
      <c r="Q5" s="65" t="s">
        <v>284</v>
      </c>
      <c r="R5" s="65" t="s">
        <v>285</v>
      </c>
      <c r="S5" s="65" t="s">
        <v>297</v>
      </c>
      <c r="U5" s="65"/>
      <c r="V5" s="65" t="s">
        <v>300</v>
      </c>
      <c r="W5" s="65" t="s">
        <v>283</v>
      </c>
      <c r="X5" s="65" t="s">
        <v>284</v>
      </c>
      <c r="Y5" s="65" t="s">
        <v>285</v>
      </c>
      <c r="Z5" s="65" t="s">
        <v>297</v>
      </c>
    </row>
    <row r="6" spans="1:27" x14ac:dyDescent="0.4">
      <c r="A6" s="65" t="s">
        <v>277</v>
      </c>
      <c r="B6" s="65">
        <v>1800</v>
      </c>
      <c r="C6" s="65">
        <v>2507.2017000000001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301</v>
      </c>
      <c r="O6" s="65">
        <v>40</v>
      </c>
      <c r="P6" s="65">
        <v>50</v>
      </c>
      <c r="Q6" s="65">
        <v>0</v>
      </c>
      <c r="R6" s="65">
        <v>0</v>
      </c>
      <c r="S6" s="65">
        <v>122.67725</v>
      </c>
      <c r="U6" s="65" t="s">
        <v>302</v>
      </c>
      <c r="V6" s="65">
        <v>0</v>
      </c>
      <c r="W6" s="65">
        <v>0</v>
      </c>
      <c r="X6" s="65">
        <v>20</v>
      </c>
      <c r="Y6" s="65">
        <v>0</v>
      </c>
      <c r="Z6" s="65">
        <v>40.939518</v>
      </c>
    </row>
    <row r="7" spans="1:27" x14ac:dyDescent="0.4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4">
      <c r="E8" s="65" t="s">
        <v>303</v>
      </c>
      <c r="F8" s="65">
        <v>56.034999999999997</v>
      </c>
      <c r="G8" s="65">
        <v>19.196999999999999</v>
      </c>
      <c r="H8" s="65">
        <v>24.768000000000001</v>
      </c>
      <c r="J8" s="65" t="s">
        <v>303</v>
      </c>
      <c r="K8" s="65">
        <v>7.4470000000000001</v>
      </c>
      <c r="L8" s="65">
        <v>21.03</v>
      </c>
    </row>
    <row r="13" spans="1:27" x14ac:dyDescent="0.4">
      <c r="A13" s="70" t="s">
        <v>304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305</v>
      </c>
      <c r="B14" s="69"/>
      <c r="C14" s="69"/>
      <c r="D14" s="69"/>
      <c r="E14" s="69"/>
      <c r="F14" s="69"/>
      <c r="H14" s="69" t="s">
        <v>306</v>
      </c>
      <c r="I14" s="69"/>
      <c r="J14" s="69"/>
      <c r="K14" s="69"/>
      <c r="L14" s="69"/>
      <c r="M14" s="69"/>
      <c r="O14" s="69" t="s">
        <v>307</v>
      </c>
      <c r="P14" s="69"/>
      <c r="Q14" s="69"/>
      <c r="R14" s="69"/>
      <c r="S14" s="69"/>
      <c r="T14" s="69"/>
      <c r="V14" s="69" t="s">
        <v>308</v>
      </c>
      <c r="W14" s="69"/>
      <c r="X14" s="69"/>
      <c r="Y14" s="69"/>
      <c r="Z14" s="69"/>
      <c r="AA14" s="69"/>
    </row>
    <row r="15" spans="1:27" x14ac:dyDescent="0.4">
      <c r="A15" s="65"/>
      <c r="B15" s="65" t="s">
        <v>300</v>
      </c>
      <c r="C15" s="65" t="s">
        <v>283</v>
      </c>
      <c r="D15" s="65" t="s">
        <v>284</v>
      </c>
      <c r="E15" s="65" t="s">
        <v>285</v>
      </c>
      <c r="F15" s="65" t="s">
        <v>297</v>
      </c>
      <c r="H15" s="65"/>
      <c r="I15" s="65" t="s">
        <v>300</v>
      </c>
      <c r="J15" s="65" t="s">
        <v>283</v>
      </c>
      <c r="K15" s="65" t="s">
        <v>284</v>
      </c>
      <c r="L15" s="65" t="s">
        <v>285</v>
      </c>
      <c r="M15" s="65" t="s">
        <v>297</v>
      </c>
      <c r="O15" s="65"/>
      <c r="P15" s="65" t="s">
        <v>300</v>
      </c>
      <c r="Q15" s="65" t="s">
        <v>283</v>
      </c>
      <c r="R15" s="65" t="s">
        <v>284</v>
      </c>
      <c r="S15" s="65" t="s">
        <v>285</v>
      </c>
      <c r="T15" s="65" t="s">
        <v>297</v>
      </c>
      <c r="V15" s="65"/>
      <c r="W15" s="65" t="s">
        <v>300</v>
      </c>
      <c r="X15" s="65" t="s">
        <v>283</v>
      </c>
      <c r="Y15" s="65" t="s">
        <v>284</v>
      </c>
      <c r="Z15" s="65" t="s">
        <v>285</v>
      </c>
      <c r="AA15" s="65" t="s">
        <v>297</v>
      </c>
    </row>
    <row r="16" spans="1:27" x14ac:dyDescent="0.4">
      <c r="A16" s="65" t="s">
        <v>309</v>
      </c>
      <c r="B16" s="65">
        <v>430</v>
      </c>
      <c r="C16" s="65">
        <v>600</v>
      </c>
      <c r="D16" s="65">
        <v>0</v>
      </c>
      <c r="E16" s="65">
        <v>3000</v>
      </c>
      <c r="F16" s="65">
        <v>1072.1892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35.921013000000002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10.378428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464.67455999999999</v>
      </c>
    </row>
    <row r="23" spans="1:62" x14ac:dyDescent="0.4">
      <c r="A23" s="70" t="s">
        <v>310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311</v>
      </c>
      <c r="B24" s="69"/>
      <c r="C24" s="69"/>
      <c r="D24" s="69"/>
      <c r="E24" s="69"/>
      <c r="F24" s="69"/>
      <c r="H24" s="69" t="s">
        <v>288</v>
      </c>
      <c r="I24" s="69"/>
      <c r="J24" s="69"/>
      <c r="K24" s="69"/>
      <c r="L24" s="69"/>
      <c r="M24" s="69"/>
      <c r="O24" s="69" t="s">
        <v>312</v>
      </c>
      <c r="P24" s="69"/>
      <c r="Q24" s="69"/>
      <c r="R24" s="69"/>
      <c r="S24" s="69"/>
      <c r="T24" s="69"/>
      <c r="V24" s="69" t="s">
        <v>313</v>
      </c>
      <c r="W24" s="69"/>
      <c r="X24" s="69"/>
      <c r="Y24" s="69"/>
      <c r="Z24" s="69"/>
      <c r="AA24" s="69"/>
      <c r="AC24" s="69" t="s">
        <v>289</v>
      </c>
      <c r="AD24" s="69"/>
      <c r="AE24" s="69"/>
      <c r="AF24" s="69"/>
      <c r="AG24" s="69"/>
      <c r="AH24" s="69"/>
      <c r="AJ24" s="69" t="s">
        <v>290</v>
      </c>
      <c r="AK24" s="69"/>
      <c r="AL24" s="69"/>
      <c r="AM24" s="69"/>
      <c r="AN24" s="69"/>
      <c r="AO24" s="69"/>
      <c r="AQ24" s="69" t="s">
        <v>291</v>
      </c>
      <c r="AR24" s="69"/>
      <c r="AS24" s="69"/>
      <c r="AT24" s="69"/>
      <c r="AU24" s="69"/>
      <c r="AV24" s="69"/>
      <c r="AX24" s="69" t="s">
        <v>292</v>
      </c>
      <c r="AY24" s="69"/>
      <c r="AZ24" s="69"/>
      <c r="BA24" s="69"/>
      <c r="BB24" s="69"/>
      <c r="BC24" s="69"/>
      <c r="BE24" s="69" t="s">
        <v>314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300</v>
      </c>
      <c r="C25" s="65" t="s">
        <v>283</v>
      </c>
      <c r="D25" s="65" t="s">
        <v>284</v>
      </c>
      <c r="E25" s="65" t="s">
        <v>285</v>
      </c>
      <c r="F25" s="65" t="s">
        <v>297</v>
      </c>
      <c r="H25" s="65"/>
      <c r="I25" s="65" t="s">
        <v>300</v>
      </c>
      <c r="J25" s="65" t="s">
        <v>283</v>
      </c>
      <c r="K25" s="65" t="s">
        <v>284</v>
      </c>
      <c r="L25" s="65" t="s">
        <v>285</v>
      </c>
      <c r="M25" s="65" t="s">
        <v>297</v>
      </c>
      <c r="O25" s="65"/>
      <c r="P25" s="65" t="s">
        <v>300</v>
      </c>
      <c r="Q25" s="65" t="s">
        <v>283</v>
      </c>
      <c r="R25" s="65" t="s">
        <v>284</v>
      </c>
      <c r="S25" s="65" t="s">
        <v>285</v>
      </c>
      <c r="T25" s="65" t="s">
        <v>297</v>
      </c>
      <c r="V25" s="65"/>
      <c r="W25" s="65" t="s">
        <v>300</v>
      </c>
      <c r="X25" s="65" t="s">
        <v>283</v>
      </c>
      <c r="Y25" s="65" t="s">
        <v>284</v>
      </c>
      <c r="Z25" s="65" t="s">
        <v>285</v>
      </c>
      <c r="AA25" s="65" t="s">
        <v>297</v>
      </c>
      <c r="AC25" s="65"/>
      <c r="AD25" s="65" t="s">
        <v>300</v>
      </c>
      <c r="AE25" s="65" t="s">
        <v>283</v>
      </c>
      <c r="AF25" s="65" t="s">
        <v>284</v>
      </c>
      <c r="AG25" s="65" t="s">
        <v>285</v>
      </c>
      <c r="AH25" s="65" t="s">
        <v>297</v>
      </c>
      <c r="AJ25" s="65"/>
      <c r="AK25" s="65" t="s">
        <v>300</v>
      </c>
      <c r="AL25" s="65" t="s">
        <v>283</v>
      </c>
      <c r="AM25" s="65" t="s">
        <v>284</v>
      </c>
      <c r="AN25" s="65" t="s">
        <v>285</v>
      </c>
      <c r="AO25" s="65" t="s">
        <v>297</v>
      </c>
      <c r="AQ25" s="65"/>
      <c r="AR25" s="65" t="s">
        <v>300</v>
      </c>
      <c r="AS25" s="65" t="s">
        <v>283</v>
      </c>
      <c r="AT25" s="65" t="s">
        <v>284</v>
      </c>
      <c r="AU25" s="65" t="s">
        <v>285</v>
      </c>
      <c r="AV25" s="65" t="s">
        <v>297</v>
      </c>
      <c r="AX25" s="65"/>
      <c r="AY25" s="65" t="s">
        <v>300</v>
      </c>
      <c r="AZ25" s="65" t="s">
        <v>283</v>
      </c>
      <c r="BA25" s="65" t="s">
        <v>284</v>
      </c>
      <c r="BB25" s="65" t="s">
        <v>285</v>
      </c>
      <c r="BC25" s="65" t="s">
        <v>297</v>
      </c>
      <c r="BE25" s="65"/>
      <c r="BF25" s="65" t="s">
        <v>300</v>
      </c>
      <c r="BG25" s="65" t="s">
        <v>283</v>
      </c>
      <c r="BH25" s="65" t="s">
        <v>284</v>
      </c>
      <c r="BI25" s="65" t="s">
        <v>285</v>
      </c>
      <c r="BJ25" s="65" t="s">
        <v>297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211.83879999999999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3.0681984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3.1454016999999999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23.771253999999999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3.2146688000000001</v>
      </c>
      <c r="AJ26" s="65" t="s">
        <v>315</v>
      </c>
      <c r="AK26" s="65">
        <v>320</v>
      </c>
      <c r="AL26" s="65">
        <v>400</v>
      </c>
      <c r="AM26" s="65">
        <v>0</v>
      </c>
      <c r="AN26" s="65">
        <v>1000</v>
      </c>
      <c r="AO26" s="65">
        <v>1011.6667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18.132390999999998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5.3633347000000002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3.5817350999999999</v>
      </c>
    </row>
    <row r="33" spans="1:68" x14ac:dyDescent="0.4">
      <c r="A33" s="70" t="s">
        <v>316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293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317</v>
      </c>
      <c r="W34" s="69"/>
      <c r="X34" s="69"/>
      <c r="Y34" s="69"/>
      <c r="Z34" s="69"/>
      <c r="AA34" s="69"/>
      <c r="AC34" s="69" t="s">
        <v>318</v>
      </c>
      <c r="AD34" s="69"/>
      <c r="AE34" s="69"/>
      <c r="AF34" s="69"/>
      <c r="AG34" s="69"/>
      <c r="AH34" s="69"/>
      <c r="AJ34" s="69" t="s">
        <v>319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300</v>
      </c>
      <c r="C35" s="65" t="s">
        <v>283</v>
      </c>
      <c r="D35" s="65" t="s">
        <v>284</v>
      </c>
      <c r="E35" s="65" t="s">
        <v>285</v>
      </c>
      <c r="F35" s="65" t="s">
        <v>297</v>
      </c>
      <c r="H35" s="65"/>
      <c r="I35" s="65" t="s">
        <v>300</v>
      </c>
      <c r="J35" s="65" t="s">
        <v>283</v>
      </c>
      <c r="K35" s="65" t="s">
        <v>284</v>
      </c>
      <c r="L35" s="65" t="s">
        <v>285</v>
      </c>
      <c r="M35" s="65" t="s">
        <v>297</v>
      </c>
      <c r="O35" s="65"/>
      <c r="P35" s="65" t="s">
        <v>300</v>
      </c>
      <c r="Q35" s="65" t="s">
        <v>283</v>
      </c>
      <c r="R35" s="65" t="s">
        <v>284</v>
      </c>
      <c r="S35" s="65" t="s">
        <v>285</v>
      </c>
      <c r="T35" s="65" t="s">
        <v>297</v>
      </c>
      <c r="V35" s="65"/>
      <c r="W35" s="65" t="s">
        <v>300</v>
      </c>
      <c r="X35" s="65" t="s">
        <v>283</v>
      </c>
      <c r="Y35" s="65" t="s">
        <v>284</v>
      </c>
      <c r="Z35" s="65" t="s">
        <v>285</v>
      </c>
      <c r="AA35" s="65" t="s">
        <v>297</v>
      </c>
      <c r="AC35" s="65"/>
      <c r="AD35" s="65" t="s">
        <v>300</v>
      </c>
      <c r="AE35" s="65" t="s">
        <v>283</v>
      </c>
      <c r="AF35" s="65" t="s">
        <v>284</v>
      </c>
      <c r="AG35" s="65" t="s">
        <v>285</v>
      </c>
      <c r="AH35" s="65" t="s">
        <v>297</v>
      </c>
      <c r="AJ35" s="65"/>
      <c r="AK35" s="65" t="s">
        <v>300</v>
      </c>
      <c r="AL35" s="65" t="s">
        <v>283</v>
      </c>
      <c r="AM35" s="65" t="s">
        <v>284</v>
      </c>
      <c r="AN35" s="65" t="s">
        <v>285</v>
      </c>
      <c r="AO35" s="65" t="s">
        <v>297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924.45374000000004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1983.0445999999999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8606.3510000000006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5131.3676999999998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230.41808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218.93607</v>
      </c>
    </row>
    <row r="43" spans="1:68" x14ac:dyDescent="0.4">
      <c r="A43" s="70" t="s">
        <v>320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321</v>
      </c>
      <c r="B44" s="69"/>
      <c r="C44" s="69"/>
      <c r="D44" s="69"/>
      <c r="E44" s="69"/>
      <c r="F44" s="69"/>
      <c r="H44" s="69" t="s">
        <v>322</v>
      </c>
      <c r="I44" s="69"/>
      <c r="J44" s="69"/>
      <c r="K44" s="69"/>
      <c r="L44" s="69"/>
      <c r="M44" s="69"/>
      <c r="O44" s="69" t="s">
        <v>323</v>
      </c>
      <c r="P44" s="69"/>
      <c r="Q44" s="69"/>
      <c r="R44" s="69"/>
      <c r="S44" s="69"/>
      <c r="T44" s="69"/>
      <c r="V44" s="69" t="s">
        <v>294</v>
      </c>
      <c r="W44" s="69"/>
      <c r="X44" s="69"/>
      <c r="Y44" s="69"/>
      <c r="Z44" s="69"/>
      <c r="AA44" s="69"/>
      <c r="AC44" s="69" t="s">
        <v>324</v>
      </c>
      <c r="AD44" s="69"/>
      <c r="AE44" s="69"/>
      <c r="AF44" s="69"/>
      <c r="AG44" s="69"/>
      <c r="AH44" s="69"/>
      <c r="AJ44" s="69" t="s">
        <v>325</v>
      </c>
      <c r="AK44" s="69"/>
      <c r="AL44" s="69"/>
      <c r="AM44" s="69"/>
      <c r="AN44" s="69"/>
      <c r="AO44" s="69"/>
      <c r="AQ44" s="69" t="s">
        <v>326</v>
      </c>
      <c r="AR44" s="69"/>
      <c r="AS44" s="69"/>
      <c r="AT44" s="69"/>
      <c r="AU44" s="69"/>
      <c r="AV44" s="69"/>
      <c r="AX44" s="69" t="s">
        <v>327</v>
      </c>
      <c r="AY44" s="69"/>
      <c r="AZ44" s="69"/>
      <c r="BA44" s="69"/>
      <c r="BB44" s="69"/>
      <c r="BC44" s="69"/>
      <c r="BE44" s="69" t="s">
        <v>328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300</v>
      </c>
      <c r="C45" s="65" t="s">
        <v>283</v>
      </c>
      <c r="D45" s="65" t="s">
        <v>284</v>
      </c>
      <c r="E45" s="65" t="s">
        <v>285</v>
      </c>
      <c r="F45" s="65" t="s">
        <v>297</v>
      </c>
      <c r="H45" s="65"/>
      <c r="I45" s="65" t="s">
        <v>300</v>
      </c>
      <c r="J45" s="65" t="s">
        <v>283</v>
      </c>
      <c r="K45" s="65" t="s">
        <v>284</v>
      </c>
      <c r="L45" s="65" t="s">
        <v>285</v>
      </c>
      <c r="M45" s="65" t="s">
        <v>297</v>
      </c>
      <c r="O45" s="65"/>
      <c r="P45" s="65" t="s">
        <v>300</v>
      </c>
      <c r="Q45" s="65" t="s">
        <v>283</v>
      </c>
      <c r="R45" s="65" t="s">
        <v>284</v>
      </c>
      <c r="S45" s="65" t="s">
        <v>285</v>
      </c>
      <c r="T45" s="65" t="s">
        <v>297</v>
      </c>
      <c r="V45" s="65"/>
      <c r="W45" s="65" t="s">
        <v>300</v>
      </c>
      <c r="X45" s="65" t="s">
        <v>283</v>
      </c>
      <c r="Y45" s="65" t="s">
        <v>284</v>
      </c>
      <c r="Z45" s="65" t="s">
        <v>285</v>
      </c>
      <c r="AA45" s="65" t="s">
        <v>297</v>
      </c>
      <c r="AC45" s="65"/>
      <c r="AD45" s="65" t="s">
        <v>300</v>
      </c>
      <c r="AE45" s="65" t="s">
        <v>283</v>
      </c>
      <c r="AF45" s="65" t="s">
        <v>284</v>
      </c>
      <c r="AG45" s="65" t="s">
        <v>285</v>
      </c>
      <c r="AH45" s="65" t="s">
        <v>297</v>
      </c>
      <c r="AJ45" s="65"/>
      <c r="AK45" s="65" t="s">
        <v>300</v>
      </c>
      <c r="AL45" s="65" t="s">
        <v>283</v>
      </c>
      <c r="AM45" s="65" t="s">
        <v>284</v>
      </c>
      <c r="AN45" s="65" t="s">
        <v>285</v>
      </c>
      <c r="AO45" s="65" t="s">
        <v>297</v>
      </c>
      <c r="AQ45" s="65"/>
      <c r="AR45" s="65" t="s">
        <v>300</v>
      </c>
      <c r="AS45" s="65" t="s">
        <v>283</v>
      </c>
      <c r="AT45" s="65" t="s">
        <v>284</v>
      </c>
      <c r="AU45" s="65" t="s">
        <v>285</v>
      </c>
      <c r="AV45" s="65" t="s">
        <v>297</v>
      </c>
      <c r="AX45" s="65"/>
      <c r="AY45" s="65" t="s">
        <v>300</v>
      </c>
      <c r="AZ45" s="65" t="s">
        <v>283</v>
      </c>
      <c r="BA45" s="65" t="s">
        <v>284</v>
      </c>
      <c r="BB45" s="65" t="s">
        <v>285</v>
      </c>
      <c r="BC45" s="65" t="s">
        <v>297</v>
      </c>
      <c r="BE45" s="65"/>
      <c r="BF45" s="65" t="s">
        <v>300</v>
      </c>
      <c r="BG45" s="65" t="s">
        <v>283</v>
      </c>
      <c r="BH45" s="65" t="s">
        <v>284</v>
      </c>
      <c r="BI45" s="65" t="s">
        <v>285</v>
      </c>
      <c r="BJ45" s="65" t="s">
        <v>297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27.391293000000001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17.619705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1145.527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5.3336649999999999E-2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3.6783857000000002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296.25326999999999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158.14212000000001</v>
      </c>
      <c r="AX46" s="65" t="s">
        <v>330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335</v>
      </c>
      <c r="B2" s="61" t="s">
        <v>336</v>
      </c>
      <c r="C2" s="61" t="s">
        <v>332</v>
      </c>
      <c r="D2" s="61">
        <v>53</v>
      </c>
      <c r="E2" s="61">
        <v>2507.2017000000001</v>
      </c>
      <c r="F2" s="61">
        <v>277.54147</v>
      </c>
      <c r="G2" s="61">
        <v>95.085915</v>
      </c>
      <c r="H2" s="61">
        <v>35.877364999999998</v>
      </c>
      <c r="I2" s="61">
        <v>59.208545999999998</v>
      </c>
      <c r="J2" s="61">
        <v>122.67725</v>
      </c>
      <c r="K2" s="61">
        <v>40.005997000000001</v>
      </c>
      <c r="L2" s="61">
        <v>82.671260000000004</v>
      </c>
      <c r="M2" s="61">
        <v>40.939518</v>
      </c>
      <c r="N2" s="61">
        <v>4.9681509999999998</v>
      </c>
      <c r="O2" s="61">
        <v>24.539076000000001</v>
      </c>
      <c r="P2" s="61">
        <v>1525.7511</v>
      </c>
      <c r="Q2" s="61">
        <v>39.903564000000003</v>
      </c>
      <c r="R2" s="61">
        <v>1072.1892</v>
      </c>
      <c r="S2" s="61">
        <v>284.63126</v>
      </c>
      <c r="T2" s="61">
        <v>9450.6949999999997</v>
      </c>
      <c r="U2" s="61">
        <v>10.378428</v>
      </c>
      <c r="V2" s="61">
        <v>35.921013000000002</v>
      </c>
      <c r="W2" s="61">
        <v>464.67455999999999</v>
      </c>
      <c r="X2" s="61">
        <v>211.83879999999999</v>
      </c>
      <c r="Y2" s="61">
        <v>3.0681984</v>
      </c>
      <c r="Z2" s="61">
        <v>3.1454016999999999</v>
      </c>
      <c r="AA2" s="61">
        <v>23.771253999999999</v>
      </c>
      <c r="AB2" s="61">
        <v>3.2146688000000001</v>
      </c>
      <c r="AC2" s="61">
        <v>1011.6667</v>
      </c>
      <c r="AD2" s="61">
        <v>18.132390999999998</v>
      </c>
      <c r="AE2" s="61">
        <v>5.3633347000000002</v>
      </c>
      <c r="AF2" s="61">
        <v>3.5817350999999999</v>
      </c>
      <c r="AG2" s="61">
        <v>924.45374000000004</v>
      </c>
      <c r="AH2" s="61">
        <v>461.89648</v>
      </c>
      <c r="AI2" s="61">
        <v>462.55725000000001</v>
      </c>
      <c r="AJ2" s="61">
        <v>1983.0445999999999</v>
      </c>
      <c r="AK2" s="61">
        <v>8606.3510000000006</v>
      </c>
      <c r="AL2" s="61">
        <v>230.41808</v>
      </c>
      <c r="AM2" s="61">
        <v>5131.3676999999998</v>
      </c>
      <c r="AN2" s="61">
        <v>218.93607</v>
      </c>
      <c r="AO2" s="61">
        <v>27.391293000000001</v>
      </c>
      <c r="AP2" s="61">
        <v>16.268559</v>
      </c>
      <c r="AQ2" s="61">
        <v>11.122733999999999</v>
      </c>
      <c r="AR2" s="61">
        <v>17.619705</v>
      </c>
      <c r="AS2" s="61">
        <v>1145.527</v>
      </c>
      <c r="AT2" s="61">
        <v>5.3336649999999999E-2</v>
      </c>
      <c r="AU2" s="61">
        <v>3.6783857000000002</v>
      </c>
      <c r="AV2" s="61">
        <v>296.25326999999999</v>
      </c>
      <c r="AW2" s="61">
        <v>158.14212000000001</v>
      </c>
      <c r="AX2" s="61">
        <v>0.2889969</v>
      </c>
      <c r="AY2" s="61">
        <v>2.8761071999999999</v>
      </c>
      <c r="AZ2" s="61">
        <v>968.99243000000001</v>
      </c>
      <c r="BA2" s="61">
        <v>98.680214000000007</v>
      </c>
      <c r="BB2" s="61">
        <v>30.692399999999999</v>
      </c>
      <c r="BC2" s="61">
        <v>37.531322000000003</v>
      </c>
      <c r="BD2" s="61">
        <v>30.408529999999999</v>
      </c>
      <c r="BE2" s="61">
        <v>1.9724721000000001</v>
      </c>
      <c r="BF2" s="61">
        <v>8.8329900000000006</v>
      </c>
      <c r="BG2" s="61">
        <v>2.7754896000000001E-3</v>
      </c>
      <c r="BH2" s="61">
        <v>2.8972353999999999E-2</v>
      </c>
      <c r="BI2" s="61">
        <v>2.3246403999999998E-2</v>
      </c>
      <c r="BJ2" s="61">
        <v>0.12843848999999999</v>
      </c>
      <c r="BK2" s="61">
        <v>2.1349920000000001E-4</v>
      </c>
      <c r="BL2" s="61">
        <v>0.42911090000000002</v>
      </c>
      <c r="BM2" s="61">
        <v>5.4094677000000004</v>
      </c>
      <c r="BN2" s="61">
        <v>1.2000734</v>
      </c>
      <c r="BO2" s="61">
        <v>101.44117</v>
      </c>
      <c r="BP2" s="61">
        <v>16.622318</v>
      </c>
      <c r="BQ2" s="61">
        <v>36.568443000000002</v>
      </c>
      <c r="BR2" s="61">
        <v>142.71303</v>
      </c>
      <c r="BS2" s="61">
        <v>54.390070000000001</v>
      </c>
      <c r="BT2" s="61">
        <v>13.40889</v>
      </c>
      <c r="BU2" s="61">
        <v>0.29048259999999998</v>
      </c>
      <c r="BV2" s="61">
        <v>0.11748045</v>
      </c>
      <c r="BW2" s="61">
        <v>1.0648637999999999</v>
      </c>
      <c r="BX2" s="61">
        <v>2.4886119999999998</v>
      </c>
      <c r="BY2" s="61">
        <v>0.40953568000000001</v>
      </c>
      <c r="BZ2" s="61">
        <v>1.2236562999999999E-3</v>
      </c>
      <c r="CA2" s="61">
        <v>3.223169</v>
      </c>
      <c r="CB2" s="61">
        <v>5.4910800000000003E-2</v>
      </c>
      <c r="CC2" s="61">
        <v>0.55708164000000004</v>
      </c>
      <c r="CD2" s="61">
        <v>3.2670317</v>
      </c>
      <c r="CE2" s="61">
        <v>0.12857874999999999</v>
      </c>
      <c r="CF2" s="61">
        <v>0.74725765</v>
      </c>
      <c r="CG2" s="61">
        <v>2.4750000000000001E-7</v>
      </c>
      <c r="CH2" s="61">
        <v>9.6411294999999994E-2</v>
      </c>
      <c r="CI2" s="61">
        <v>6.3705669999999997E-3</v>
      </c>
      <c r="CJ2" s="61">
        <v>7.0684341999999996</v>
      </c>
      <c r="CK2" s="61">
        <v>3.1125213999999998E-2</v>
      </c>
      <c r="CL2" s="61">
        <v>3.4083019999999999</v>
      </c>
      <c r="CM2" s="61">
        <v>5.356395</v>
      </c>
      <c r="CN2" s="61">
        <v>3702.0590000000002</v>
      </c>
      <c r="CO2" s="61">
        <v>6385.73</v>
      </c>
      <c r="CP2" s="61">
        <v>5110.6714000000002</v>
      </c>
      <c r="CQ2" s="61">
        <v>1544.0907</v>
      </c>
      <c r="CR2" s="61">
        <v>782.04669999999999</v>
      </c>
      <c r="CS2" s="61">
        <v>501.63278000000003</v>
      </c>
      <c r="CT2" s="61">
        <v>3659.3015</v>
      </c>
      <c r="CU2" s="61">
        <v>2579.1333</v>
      </c>
      <c r="CV2" s="61">
        <v>1486.6818000000001</v>
      </c>
      <c r="CW2" s="61">
        <v>3097.9211</v>
      </c>
      <c r="CX2" s="61">
        <v>811.27250000000004</v>
      </c>
      <c r="CY2" s="61">
        <v>4251.9893000000002</v>
      </c>
      <c r="CZ2" s="61">
        <v>2629.2404999999999</v>
      </c>
      <c r="DA2" s="61">
        <v>5843.9717000000001</v>
      </c>
      <c r="DB2" s="61">
        <v>5067.3289999999997</v>
      </c>
      <c r="DC2" s="61">
        <v>8751.8050000000003</v>
      </c>
      <c r="DD2" s="61">
        <v>13791.264999999999</v>
      </c>
      <c r="DE2" s="61">
        <v>3850.4854</v>
      </c>
      <c r="DF2" s="61">
        <v>4868.4849999999997</v>
      </c>
      <c r="DG2" s="61">
        <v>3316.5041999999999</v>
      </c>
      <c r="DH2" s="61">
        <v>204.48849999999999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98.680214000000007</v>
      </c>
      <c r="B6">
        <f>BB2</f>
        <v>30.692399999999999</v>
      </c>
      <c r="C6">
        <f>BC2</f>
        <v>37.531322000000003</v>
      </c>
      <c r="D6">
        <f>BD2</f>
        <v>30.408529999999999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24330</v>
      </c>
      <c r="C2" s="56">
        <f ca="1">YEAR(TODAY())-YEAR(B2)+IF(TODAY()&gt;=DATE(YEAR(TODAY()),MONTH(B2),DAY(B2)),0,-1)</f>
        <v>53</v>
      </c>
      <c r="E2" s="52">
        <v>160.1</v>
      </c>
      <c r="F2" s="53" t="s">
        <v>39</v>
      </c>
      <c r="G2" s="52">
        <v>67.7</v>
      </c>
      <c r="H2" s="51" t="s">
        <v>41</v>
      </c>
      <c r="I2" s="72">
        <f>ROUND(G3/E3^2,1)</f>
        <v>26.4</v>
      </c>
    </row>
    <row r="3" spans="1:9" x14ac:dyDescent="0.4">
      <c r="E3" s="51">
        <f>E2/100</f>
        <v>1.601</v>
      </c>
      <c r="F3" s="51" t="s">
        <v>40</v>
      </c>
      <c r="G3" s="51">
        <f>G2</f>
        <v>67.7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43941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류재영, ID : H1900188)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04월 22일 14:47:47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201" zoomScale="60" zoomScaleNormal="100" zoomScalePageLayoutView="10" workbookViewId="0">
      <selection activeCell="Y209" sqref="Y209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295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43941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53</v>
      </c>
      <c r="G12" s="137"/>
      <c r="H12" s="137"/>
      <c r="I12" s="137"/>
      <c r="K12" s="128">
        <f>'개인정보 및 신체계측 입력'!E2</f>
        <v>160.1</v>
      </c>
      <c r="L12" s="129"/>
      <c r="M12" s="122">
        <f>'개인정보 및 신체계측 입력'!G2</f>
        <v>67.7</v>
      </c>
      <c r="N12" s="123"/>
      <c r="O12" s="118" t="s">
        <v>271</v>
      </c>
      <c r="P12" s="112"/>
      <c r="Q12" s="115">
        <f>'개인정보 및 신체계측 입력'!I2</f>
        <v>26.4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류재영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56.034999999999997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19.196999999999999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24.768000000000001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21</v>
      </c>
      <c r="L72" s="36" t="s">
        <v>53</v>
      </c>
      <c r="M72" s="36">
        <f>ROUND('DRIs DATA'!K8,1)</f>
        <v>7.4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142.96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299.33999999999997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211.84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214.31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115.56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573.76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273.91000000000003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2020-04-22T06:32:33Z</cp:lastPrinted>
  <dcterms:created xsi:type="dcterms:W3CDTF">2015-06-13T08:19:18Z</dcterms:created>
  <dcterms:modified xsi:type="dcterms:W3CDTF">2020-04-22T06:39:26Z</dcterms:modified>
</cp:coreProperties>
</file>