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<sst xmlns="http://schemas.openxmlformats.org/spreadsheetml/2006/main" count="692" uniqueCount="342">
  <si>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</si>
  <si>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</si>
  <si>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</si>
  <si>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</si>
  <si>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</si>
  <si>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</si>
  <si>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</si>
  <si>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</si>
  <si>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</si>
  <si>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</si>
  <si>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</si>
  <si>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</si>
  <si>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</si>
  <si>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</si>
  <si>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</si>
  <si>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</si>
  <si>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</si>
  <si>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</si>
  <si>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</si>
  <si>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</si>
  <si>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</si>
  <si>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</si>
  <si>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</si>
  <si>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</si>
  <si>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</si>
  <si>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</si>
  <si>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</si>
  <si>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</si>
  <si>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</si>
  <si>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</si>
  <si>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</si>
  <si>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</si>
  <si>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</si>
  <si>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</si>
  <si>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</si>
  <si>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</si>
  <si>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</si>
  <si>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</si>
  <si>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</si>
  <si>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</si>
  <si>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</si>
  <si>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</si>
  <si>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</si>
  <si>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</si>
  <si>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</si>
  <si>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</si>
  <si>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</si>
  <si>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</si>
  <si>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</si>
  <si>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</si>
  <si>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</si>
  <si>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</si>
  <si>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</si>
  <si>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</si>
  <si>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</si>
  <si>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</si>
  <si>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</si>
  <si>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</si>
  <si>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</si>
  <si>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</si>
  <si>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</si>
  <si>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</si>
  <si>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</si>
  <si>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</si>
  <si>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</si>
  <si>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</si>
  <si>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</si>
  <si>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</si>
  <si>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</si>
  <si>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</si>
  <si>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</si>
  <si>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</si>
  <si>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</si>
  <si>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</si>
  <si>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</si>
  <si>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</si>
  <si>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</si>
  <si>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</si>
  <si>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</si>
  <si>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</si>
  <si>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</si>
  <si>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</si>
  <si>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</si>
  <si>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</si>
  <si>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</si>
  <si>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</si>
  <si>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</si>
  <si>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</si>
  <si>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</si>
  <si>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</si>
  <si>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</si>
  <si>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</si>
  <si>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</si>
  <si>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</si>
  <si>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</si>
  <si>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</si>
  <si>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</si>
  <si>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</si>
  <si>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</si>
  <si>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</si>
  <si>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</si>
  <si>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</si>
  <si>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</si>
  <si>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</si>
  <si>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</si>
  <si>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</si>
  <si>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</si>
  <si>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</si>
  <si>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</si>
  <si>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</si>
  <si>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</si>
  <si>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</si>
  <si>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</si>
  <si>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</si>
  <si>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</si>
  <si>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</si>
  <si>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</si>
  <si>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</si>
  <si>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</si>
  <si>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</si>
  <si>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</si>
  <si>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</si>
  <si>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</si>
  <si>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</si>
  <si>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</si>
  <si>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</si>
  <si>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</si>
  <si>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</si>
  <si>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</si>
  <si>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</si>
  <si>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</si>
  <si>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</si>
  <si>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</si>
  <si>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</si>
  <si>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</si>
  <si>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</si>
  <si>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</si>
  <si>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</si>
  <si>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</si>
  <si>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</si>
  <si>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</si>
  <si>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</si>
  <si>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</si>
  <si>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</si>
  <si>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</si>
  <si>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</si>
  <si>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</si>
  <si>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</si>
  <si>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</si>
  <si>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</si>
  <si>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</si>
  <si>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</si>
  <si>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</si>
  <si>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</si>
  <si>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</si>
  <si>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</si>
  <si>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</si>
  <si>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</si>
  <si>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</si>
  <si>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</si>
  <si>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</si>
  <si>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</si>
  <si>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</si>
  <si>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</si>
  <si>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</si>
  <si>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</si>
  <si>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</si>
  <si>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</si>
  <si>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</si>
  <si>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</si>
  <si>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</si>
  <si>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</si>
  <si>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</si>
  <si>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</si>
  <si>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</si>
  <si>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</si>
  <si>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</si>
  <si>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</si>
  <si>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</si>
  <si>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</si>
  <si>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</si>
  <si>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</si>
  <si>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</si>
  <si>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</si>
  <si>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</si>
  <si>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</si>
  <si>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</si>
  <si>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</si>
  <si>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</si>
  <si>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</si>
  <si>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</si>
  <si>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</si>
  <si>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</si>
  <si>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</si>
  <si>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</si>
  <si>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</si>
  <si>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</si>
  <si>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</si>
  <si>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</si>
  <si>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</si>
  <si>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</si>
  <si>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</si>
  <si>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</si>
  <si>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</si>
  <si>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</si>
  <si>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</si>
  <si>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</si>
  <si>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</si>
  <si>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</si>
  <si>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</si>
  <si>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</si>
  <si>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</si>
  <si>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</si>
  <si>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</si>
  <si>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</si>
  <si>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</si>
  <si>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</si>
  <si>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</si>
  <si>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</si>
  <si>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</si>
  <si>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</si>
  <si>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</si>
  <si>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</si>
  <si>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</si>
  <si>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</si>
  <si>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</si>
  <si>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</si>
  <si>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</si>
  <si>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</si>
  <si>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</si>
  <si>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</si>
  <si>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</si>
  <si>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</si>
  <si>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</si>
  <si>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</si>
  <si>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</si>
  <si>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</si>
  <si>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</si>
  <si>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</si>
  <si>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</si>
  <si>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</si>
  <si>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</si>
  <si>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</si>
  <si>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</si>
  <si>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</si>
  <si>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</si>
  <si>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</si>
  <si>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</si>
  <si>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</si>
  <si>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</si>
  <si>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</si>
  <si>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</si>
  <si>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</si>
  <si>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</si>
  <si>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</si>
  <si>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</si>
  <si>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</si>
  <si>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</si>
  <si>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</si>
  <si>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</si>
  <si>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</si>
  <si>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</si>
  <si>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</si>
  <si>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</si>
  <si>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</si>
  <si>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</si>
  <si>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</si>
  <si>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</si>
  <si>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</si>
  <si>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</si>
  <si>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</si>
  <si>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</si>
  <si>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</si>
  <si>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</si>
  <si>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</si>
  <si>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</si>
  <si>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</si>
  <si>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</si>
  <si>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</si>
  <si>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</si>
  <si>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</si>
  <si>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</si>
  <si>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</si>
  <si>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</si>
  <si>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</si>
  <si>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</si>
  <si>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</si>
  <si>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</si>
  <si>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</si>
  <si>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</si>
  <si>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</si>
  <si>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</si>
  <si>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</si>
  <si>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</si>
  <si>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</si>
  <si>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</si>
  <si>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</si>
  <si>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</si>
  <si>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</si>
  <si>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</si>
  <si>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권장섭취량</t>
    <phoneticPr fontId="1" type="noConversion"/>
  </si>
  <si>
    <t>충분섭취량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</si>
  <si>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</si>
  <si>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</si>
  <si>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</si>
  <si>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</si>
  <si>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</si>
  <si>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</si>
  <si>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</si>
  <si>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</si>
  <si>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F</t>
  </si>
  <si>
    <t>(설문지 : FFQ 95문항 설문지, 사용자 : 김혜균, ID : H1900190)</t>
  </si>
  <si>
    <t>2020년 04월 22일 14:48:45</t>
  </si>
  <si>
    <t>다량영양소</t>
    <phoneticPr fontId="1" type="noConversion"/>
  </si>
  <si>
    <t>에너지(kcal)</t>
    <phoneticPr fontId="1" type="noConversion"/>
  </si>
  <si>
    <t>n-6불포화</t>
    <phoneticPr fontId="1" type="noConversion"/>
  </si>
  <si>
    <t>단백질(g/일)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</si>
  <si>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</si>
  <si>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</si>
  <si>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</si>
  <si>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</si>
  <si>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</si>
  <si>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</si>
  <si>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</si>
  <si>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</si>
  <si>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</si>
  <si>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</si>
  <si>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</si>
  <si>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</si>
  <si>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</si>
  <si>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</si>
  <si>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</si>
  <si>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</si>
  <si>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</si>
  <si>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</si>
  <si>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</si>
  <si>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</si>
  <si>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</si>
  <si>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</si>
  <si>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</si>
  <si>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H1900190</t>
  </si>
  <si>
    <t>김혜균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</si>
</sst>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59.429079999999999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843744"/>
        <c:axId val="581700736"/>
      </c:barChart>
      <c:catAx>
        <c:axId val="76384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700736"/>
        <c:crosses val="autoZero"/>
        <c:auto val="1"/>
        <c:lblAlgn val="ctr"/>
        <c:lblOffset val="100"/>
        <c:noMultiLvlLbl val="0"/>
      </c:catAx>
      <c:valAx>
        <c:axId val="58170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8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3.1885838999999998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300080"/>
        <c:axId val="774300472"/>
      </c:barChart>
      <c:catAx>
        <c:axId val="77430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300472"/>
        <c:crosses val="autoZero"/>
        <c:auto val="1"/>
        <c:lblAlgn val="ctr"/>
        <c:lblOffset val="100"/>
        <c:noMultiLvlLbl val="0"/>
      </c:catAx>
      <c:valAx>
        <c:axId val="77430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30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2.9888233999999998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301256"/>
        <c:axId val="573632104"/>
      </c:barChart>
      <c:catAx>
        <c:axId val="77430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32104"/>
        <c:crosses val="autoZero"/>
        <c:auto val="1"/>
        <c:lblAlgn val="ctr"/>
        <c:lblOffset val="100"/>
        <c:noMultiLvlLbl val="0"/>
      </c:catAx>
      <c:valAx>
        <c:axId val="57363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30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1054.1197999999999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632888"/>
        <c:axId val="573633280"/>
      </c:barChart>
      <c:catAx>
        <c:axId val="57363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633280"/>
        <c:crosses val="autoZero"/>
        <c:auto val="1"/>
        <c:lblAlgn val="ctr"/>
        <c:lblOffset val="100"/>
        <c:noMultiLvlLbl val="0"/>
      </c:catAx>
      <c:valAx>
        <c:axId val="57363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63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3668.8103000000001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38416"/>
        <c:axId val="538138808"/>
      </c:barChart>
      <c:catAx>
        <c:axId val="53813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38808"/>
        <c:crosses val="autoZero"/>
        <c:auto val="1"/>
        <c:lblAlgn val="ctr"/>
        <c:lblOffset val="100"/>
        <c:noMultiLvlLbl val="0"/>
      </c:catAx>
      <c:valAx>
        <c:axId val="5381388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3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170.87117000000001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39592"/>
        <c:axId val="538139984"/>
      </c:barChart>
      <c:catAx>
        <c:axId val="5381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39984"/>
        <c:crosses val="autoZero"/>
        <c:auto val="1"/>
        <c:lblAlgn val="ctr"/>
        <c:lblOffset val="100"/>
        <c:noMultiLvlLbl val="0"/>
      </c:catAx>
      <c:valAx>
        <c:axId val="53813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3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131.22489999999999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17048"/>
        <c:axId val="539017440"/>
      </c:barChart>
      <c:catAx>
        <c:axId val="5390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017440"/>
        <c:crosses val="autoZero"/>
        <c:auto val="1"/>
        <c:lblAlgn val="ctr"/>
        <c:lblOffset val="100"/>
        <c:noMultiLvlLbl val="0"/>
      </c:catAx>
      <c:valAx>
        <c:axId val="5390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8.8597970000000004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18224"/>
        <c:axId val="538455120"/>
      </c:barChart>
      <c:catAx>
        <c:axId val="53901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455120"/>
        <c:crosses val="autoZero"/>
        <c:auto val="1"/>
        <c:lblAlgn val="ctr"/>
        <c:lblOffset val="100"/>
        <c:noMultiLvlLbl val="0"/>
      </c:catAx>
      <c:valAx>
        <c:axId val="53845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1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2671.5522000000001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455904"/>
        <c:axId val="538456296"/>
      </c:barChart>
      <c:catAx>
        <c:axId val="53845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456296"/>
        <c:crosses val="autoZero"/>
        <c:auto val="1"/>
        <c:lblAlgn val="ctr"/>
        <c:lblOffset val="100"/>
        <c:noMultiLvlLbl val="0"/>
      </c:catAx>
      <c:valAx>
        <c:axId val="538456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4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0.3706566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41744"/>
        <c:axId val="574342136"/>
      </c:barChart>
      <c:catAx>
        <c:axId val="57434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42136"/>
        <c:crosses val="autoZero"/>
        <c:auto val="1"/>
        <c:lblAlgn val="ctr"/>
        <c:lblOffset val="100"/>
        <c:noMultiLvlLbl val="0"/>
      </c:catAx>
      <c:valAx>
        <c:axId val="57434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4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2.2604891999999999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42920"/>
        <c:axId val="574343312"/>
      </c:barChart>
      <c:catAx>
        <c:axId val="5743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43312"/>
        <c:crosses val="autoZero"/>
        <c:auto val="1"/>
        <c:lblAlgn val="ctr"/>
        <c:lblOffset val="100"/>
        <c:noMultiLvlLbl val="0"/>
      </c:catAx>
      <c:valAx>
        <c:axId val="57434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26.53989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701520"/>
        <c:axId val="581701912"/>
      </c:barChart>
      <c:catAx>
        <c:axId val="5817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701912"/>
        <c:crosses val="autoZero"/>
        <c:auto val="1"/>
        <c:lblAlgn val="ctr"/>
        <c:lblOffset val="100"/>
        <c:noMultiLvlLbl val="0"/>
      </c:catAx>
      <c:valAx>
        <c:axId val="58170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70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192.78375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3728"/>
        <c:axId val="574394120"/>
      </c:barChart>
      <c:catAx>
        <c:axId val="57439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94120"/>
        <c:crosses val="autoZero"/>
        <c:auto val="1"/>
        <c:lblAlgn val="ctr"/>
        <c:lblOffset val="100"/>
        <c:noMultiLvlLbl val="0"/>
      </c:catAx>
      <c:valAx>
        <c:axId val="57439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58.782448000000002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94512"/>
        <c:axId val="760965256"/>
      </c:barChart>
      <c:catAx>
        <c:axId val="57439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0965256"/>
        <c:crosses val="autoZero"/>
        <c:auto val="1"/>
        <c:lblAlgn val="ctr"/>
        <c:lblOffset val="100"/>
        <c:noMultiLvlLbl val="0"/>
      </c:catAx>
      <c:valAx>
        <c:axId val="76096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9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7.47</c:v>
                </c:pt>
                <c:pt idx="1">
                  <c:v>16.606999999999999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0966040"/>
        <c:axId val="760966432"/>
      </c:barChart>
      <c:catAx>
        <c:axId val="76096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0966432"/>
        <c:crosses val="autoZero"/>
        <c:auto val="1"/>
        <c:lblAlgn val="ctr"/>
        <c:lblOffset val="100"/>
        <c:noMultiLvlLbl val="0"/>
      </c:catAx>
      <c:valAx>
        <c:axId val="76096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096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16.872084000000001</c:v>
                </c:pt>
                <c:pt idx="1">
                  <c:v>19.996763000000001</c:v>
                </c:pt>
                <c:pt idx="2">
                  <c:v>18.052969000000001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521.66589999999997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41456"/>
        <c:axId val="574841848"/>
      </c:barChart>
      <c:catAx>
        <c:axId val="57484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41848"/>
        <c:crosses val="autoZero"/>
        <c:auto val="1"/>
        <c:lblAlgn val="ctr"/>
        <c:lblOffset val="100"/>
        <c:noMultiLvlLbl val="0"/>
      </c:catAx>
      <c:valAx>
        <c:axId val="57484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4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23.627700000000001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42632"/>
        <c:axId val="614237256"/>
      </c:barChart>
      <c:catAx>
        <c:axId val="57484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237256"/>
        <c:crosses val="autoZero"/>
        <c:auto val="1"/>
        <c:lblAlgn val="ctr"/>
        <c:lblOffset val="100"/>
        <c:noMultiLvlLbl val="0"/>
      </c:catAx>
      <c:valAx>
        <c:axId val="61423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4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72.198999999999998</c:v>
                </c:pt>
                <c:pt idx="1">
                  <c:v>12.26</c:v>
                </c:pt>
                <c:pt idx="2">
                  <c:v>15.541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4238040"/>
        <c:axId val="614238432"/>
      </c:barChart>
      <c:catAx>
        <c:axId val="61423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238432"/>
        <c:crosses val="autoZero"/>
        <c:auto val="1"/>
        <c:lblAlgn val="ctr"/>
        <c:lblOffset val="100"/>
        <c:noMultiLvlLbl val="0"/>
      </c:catAx>
      <c:valAx>
        <c:axId val="61423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23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1744.4884999999999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702632"/>
        <c:axId val="767703024"/>
      </c:barChart>
      <c:catAx>
        <c:axId val="7677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703024"/>
        <c:crosses val="autoZero"/>
        <c:auto val="1"/>
        <c:lblAlgn val="ctr"/>
        <c:lblOffset val="100"/>
        <c:noMultiLvlLbl val="0"/>
      </c:catAx>
      <c:valAx>
        <c:axId val="76770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7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163.81036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703808"/>
        <c:axId val="767704200"/>
      </c:barChart>
      <c:catAx>
        <c:axId val="7677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704200"/>
        <c:crosses val="autoZero"/>
        <c:auto val="1"/>
        <c:lblAlgn val="ctr"/>
        <c:lblOffset val="100"/>
        <c:noMultiLvlLbl val="0"/>
      </c:catAx>
      <c:valAx>
        <c:axId val="76770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7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521.24743999999998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862768"/>
        <c:axId val="767863160"/>
      </c:barChart>
      <c:catAx>
        <c:axId val="76786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863160"/>
        <c:crosses val="autoZero"/>
        <c:auto val="1"/>
        <c:lblAlgn val="ctr"/>
        <c:lblOffset val="100"/>
        <c:noMultiLvlLbl val="0"/>
      </c:catAx>
      <c:valAx>
        <c:axId val="76786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86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5.0433425999999999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673608"/>
        <c:axId val="585674000"/>
      </c:barChart>
      <c:catAx>
        <c:axId val="58567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674000"/>
        <c:crosses val="autoZero"/>
        <c:auto val="1"/>
        <c:lblAlgn val="ctr"/>
        <c:lblOffset val="100"/>
        <c:noMultiLvlLbl val="0"/>
      </c:catAx>
      <c:valAx>
        <c:axId val="58567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67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4100.2163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863944"/>
        <c:axId val="767923824"/>
      </c:barChart>
      <c:catAx>
        <c:axId val="76786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923824"/>
        <c:crosses val="autoZero"/>
        <c:auto val="1"/>
        <c:lblAlgn val="ctr"/>
        <c:lblOffset val="100"/>
        <c:noMultiLvlLbl val="0"/>
      </c:catAx>
      <c:valAx>
        <c:axId val="76792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86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14.366128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924608"/>
        <c:axId val="767925000"/>
      </c:barChart>
      <c:catAx>
        <c:axId val="76792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925000"/>
        <c:crosses val="autoZero"/>
        <c:auto val="1"/>
        <c:lblAlgn val="ctr"/>
        <c:lblOffset val="100"/>
        <c:noMultiLvlLbl val="0"/>
      </c:catAx>
      <c:valAx>
        <c:axId val="76792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92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2.7421669999999998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52768"/>
        <c:axId val="609853160"/>
      </c:barChart>
      <c:catAx>
        <c:axId val="60985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53160"/>
        <c:crosses val="autoZero"/>
        <c:auto val="1"/>
        <c:lblAlgn val="ctr"/>
        <c:lblOffset val="100"/>
        <c:noMultiLvlLbl val="0"/>
      </c:catAx>
      <c:valAx>
        <c:axId val="60985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201.24459999999999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674784"/>
        <c:axId val="585675176"/>
      </c:barChart>
      <c:catAx>
        <c:axId val="5856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675176"/>
        <c:crosses val="autoZero"/>
        <c:auto val="1"/>
        <c:lblAlgn val="ctr"/>
        <c:lblOffset val="100"/>
        <c:noMultiLvlLbl val="0"/>
      </c:catAx>
      <c:valAx>
        <c:axId val="58567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6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1.2713798000000001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674776"/>
        <c:axId val="421675168"/>
      </c:barChart>
      <c:catAx>
        <c:axId val="4216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675168"/>
        <c:crosses val="autoZero"/>
        <c:auto val="1"/>
        <c:lblAlgn val="ctr"/>
        <c:lblOffset val="100"/>
        <c:noMultiLvlLbl val="0"/>
      </c:catAx>
      <c:valAx>
        <c:axId val="42167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67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16.216042000000002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675952"/>
        <c:axId val="762113704"/>
      </c:barChart>
      <c:catAx>
        <c:axId val="42167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113704"/>
        <c:crosses val="autoZero"/>
        <c:auto val="1"/>
        <c:lblAlgn val="ctr"/>
        <c:lblOffset val="100"/>
        <c:noMultiLvlLbl val="0"/>
      </c:catAx>
      <c:valAx>
        <c:axId val="76211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67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2.7421669999999998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114488"/>
        <c:axId val="762114880"/>
      </c:barChart>
      <c:catAx>
        <c:axId val="76211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114880"/>
        <c:crosses val="autoZero"/>
        <c:auto val="1"/>
        <c:lblAlgn val="ctr"/>
        <c:lblOffset val="100"/>
        <c:noMultiLvlLbl val="0"/>
      </c:catAx>
      <c:valAx>
        <c:axId val="76211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11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510.60899999999998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5112"/>
        <c:axId val="610755504"/>
      </c:barChart>
      <c:catAx>
        <c:axId val="61075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755504"/>
        <c:crosses val="autoZero"/>
        <c:auto val="1"/>
        <c:lblAlgn val="ctr"/>
        <c:lblOffset val="100"/>
        <c:noMultiLvlLbl val="0"/>
      </c:catAx>
      <c:valAx>
        <c:axId val="61075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6.7687520000000001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6288"/>
        <c:axId val="610756680"/>
      </c:barChart>
      <c:catAx>
        <c:axId val="6107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756680"/>
        <c:crosses val="autoZero"/>
        <c:auto val="1"/>
        <c:lblAlgn val="ctr"/>
        <c:lblOffset val="100"/>
        <c:noMultiLvlLbl val="0"/>
      </c:catAx>
      <c:valAx>
        <c:axId val="6107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김혜균, ID : H1900190)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14:48:45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1744.4884999999999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59.429079999999999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26.53989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72.198999999999998</v>
      </c>
      <c r="G8" s="59">
        <f>'DRIs DATA 입력'!G8</f>
        <v>12.26</v>
      </c>
      <c r="H8" s="59">
        <f>'DRIs DATA 입력'!H8</f>
        <v>15.541</v>
      </c>
      <c r="I8" s="46"/>
      <c r="J8" s="59" t="s">
        <v>216</v>
      </c>
      <c r="K8" s="59">
        <f>'DRIs DATA 입력'!K8</f>
        <v>7.47</v>
      </c>
      <c r="L8" s="59">
        <f>'DRIs DATA 입력'!L8</f>
        <v>16.606999999999999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521.66589999999997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23.627700000000001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5.0433425999999999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201.24459999999999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163.81036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1.4735484999999999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1.2713798000000001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16.216042000000002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2.7421669999999998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510.60899999999998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6.7687520000000001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3.1885838999999998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2.9888233999999998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521.24743999999998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1054.1197999999999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4100.2163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3668.8103000000001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170.87117000000001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131.22489999999999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14.366128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8.8597970000000004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2671.5522000000001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0.3706566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2.2604891999999999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192.78375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58.782448000000002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311</v>
      </c>
      <c r="G1" s="62" t="s">
        <v>276</v>
      </c>
      <c r="H1" s="61" t="s">
        <v>312</v>
      </c>
    </row>
    <row r="3" spans="1:27" x14ac:dyDescent="0.4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314</v>
      </c>
      <c r="B4" s="69"/>
      <c r="C4" s="69"/>
      <c r="E4" s="66" t="s">
        <v>277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4">
      <c r="A5" s="65"/>
      <c r="B5" s="65" t="s">
        <v>280</v>
      </c>
      <c r="C5" s="65" t="s">
        <v>291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292</v>
      </c>
      <c r="L5" s="65" t="s">
        <v>315</v>
      </c>
      <c r="N5" s="65"/>
      <c r="O5" s="65" t="s">
        <v>293</v>
      </c>
      <c r="P5" s="65" t="s">
        <v>300</v>
      </c>
      <c r="Q5" s="65" t="s">
        <v>301</v>
      </c>
      <c r="R5" s="65" t="s">
        <v>282</v>
      </c>
      <c r="S5" s="65" t="s">
        <v>291</v>
      </c>
      <c r="U5" s="65"/>
      <c r="V5" s="65" t="s">
        <v>293</v>
      </c>
      <c r="W5" s="65" t="s">
        <v>300</v>
      </c>
      <c r="X5" s="65" t="s">
        <v>301</v>
      </c>
      <c r="Y5" s="65" t="s">
        <v>282</v>
      </c>
      <c r="Z5" s="65" t="s">
        <v>291</v>
      </c>
    </row>
    <row r="6" spans="1:27" x14ac:dyDescent="0.4">
      <c r="A6" s="65" t="s">
        <v>314</v>
      </c>
      <c r="B6" s="65">
        <v>1900</v>
      </c>
      <c r="C6" s="65">
        <v>1744.4884999999999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316</v>
      </c>
      <c r="O6" s="65">
        <v>40</v>
      </c>
      <c r="P6" s="65">
        <v>50</v>
      </c>
      <c r="Q6" s="65">
        <v>0</v>
      </c>
      <c r="R6" s="65">
        <v>0</v>
      </c>
      <c r="S6" s="65">
        <v>59.429079999999999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26.53989</v>
      </c>
    </row>
    <row r="7" spans="1:27" x14ac:dyDescent="0.4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4">
      <c r="E8" s="65" t="s">
        <v>295</v>
      </c>
      <c r="F8" s="65">
        <v>72.198999999999998</v>
      </c>
      <c r="G8" s="65">
        <v>12.26</v>
      </c>
      <c r="H8" s="65">
        <v>15.541</v>
      </c>
      <c r="J8" s="65" t="s">
        <v>295</v>
      </c>
      <c r="K8" s="65">
        <v>7.47</v>
      </c>
      <c r="L8" s="65">
        <v>16.606999999999999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317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300</v>
      </c>
      <c r="D15" s="65" t="s">
        <v>301</v>
      </c>
      <c r="E15" s="65" t="s">
        <v>282</v>
      </c>
      <c r="F15" s="65" t="s">
        <v>291</v>
      </c>
      <c r="H15" s="65"/>
      <c r="I15" s="65" t="s">
        <v>293</v>
      </c>
      <c r="J15" s="65" t="s">
        <v>300</v>
      </c>
      <c r="K15" s="65" t="s">
        <v>301</v>
      </c>
      <c r="L15" s="65" t="s">
        <v>282</v>
      </c>
      <c r="M15" s="65" t="s">
        <v>291</v>
      </c>
      <c r="O15" s="65"/>
      <c r="P15" s="65" t="s">
        <v>293</v>
      </c>
      <c r="Q15" s="65" t="s">
        <v>300</v>
      </c>
      <c r="R15" s="65" t="s">
        <v>301</v>
      </c>
      <c r="S15" s="65" t="s">
        <v>282</v>
      </c>
      <c r="T15" s="65" t="s">
        <v>291</v>
      </c>
      <c r="V15" s="65"/>
      <c r="W15" s="65" t="s">
        <v>293</v>
      </c>
      <c r="X15" s="65" t="s">
        <v>300</v>
      </c>
      <c r="Y15" s="65" t="s">
        <v>301</v>
      </c>
      <c r="Z15" s="65" t="s">
        <v>282</v>
      </c>
      <c r="AA15" s="65" t="s">
        <v>291</v>
      </c>
    </row>
    <row r="16" spans="1:27" x14ac:dyDescent="0.4">
      <c r="A16" s="65" t="s">
        <v>318</v>
      </c>
      <c r="B16" s="65">
        <v>450</v>
      </c>
      <c r="C16" s="65">
        <v>650</v>
      </c>
      <c r="D16" s="65">
        <v>0</v>
      </c>
      <c r="E16" s="65">
        <v>3000</v>
      </c>
      <c r="F16" s="65">
        <v>521.66589999999997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23.627700000000001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5.0433425999999999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201.24459999999999</v>
      </c>
    </row>
    <row r="23" spans="1:62" x14ac:dyDescent="0.4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302</v>
      </c>
      <c r="B24" s="69"/>
      <c r="C24" s="69"/>
      <c r="D24" s="69"/>
      <c r="E24" s="69"/>
      <c r="F24" s="69"/>
      <c r="H24" s="69" t="s">
        <v>320</v>
      </c>
      <c r="I24" s="69"/>
      <c r="J24" s="69"/>
      <c r="K24" s="69"/>
      <c r="L24" s="69"/>
      <c r="M24" s="69"/>
      <c r="O24" s="69" t="s">
        <v>303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305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300</v>
      </c>
      <c r="D25" s="65" t="s">
        <v>301</v>
      </c>
      <c r="E25" s="65" t="s">
        <v>282</v>
      </c>
      <c r="F25" s="65" t="s">
        <v>291</v>
      </c>
      <c r="H25" s="65"/>
      <c r="I25" s="65" t="s">
        <v>293</v>
      </c>
      <c r="J25" s="65" t="s">
        <v>300</v>
      </c>
      <c r="K25" s="65" t="s">
        <v>301</v>
      </c>
      <c r="L25" s="65" t="s">
        <v>282</v>
      </c>
      <c r="M25" s="65" t="s">
        <v>291</v>
      </c>
      <c r="O25" s="65"/>
      <c r="P25" s="65" t="s">
        <v>293</v>
      </c>
      <c r="Q25" s="65" t="s">
        <v>300</v>
      </c>
      <c r="R25" s="65" t="s">
        <v>301</v>
      </c>
      <c r="S25" s="65" t="s">
        <v>282</v>
      </c>
      <c r="T25" s="65" t="s">
        <v>291</v>
      </c>
      <c r="V25" s="65"/>
      <c r="W25" s="65" t="s">
        <v>293</v>
      </c>
      <c r="X25" s="65" t="s">
        <v>300</v>
      </c>
      <c r="Y25" s="65" t="s">
        <v>301</v>
      </c>
      <c r="Z25" s="65" t="s">
        <v>282</v>
      </c>
      <c r="AA25" s="65" t="s">
        <v>291</v>
      </c>
      <c r="AC25" s="65"/>
      <c r="AD25" s="65" t="s">
        <v>293</v>
      </c>
      <c r="AE25" s="65" t="s">
        <v>300</v>
      </c>
      <c r="AF25" s="65" t="s">
        <v>301</v>
      </c>
      <c r="AG25" s="65" t="s">
        <v>282</v>
      </c>
      <c r="AH25" s="65" t="s">
        <v>291</v>
      </c>
      <c r="AJ25" s="65"/>
      <c r="AK25" s="65" t="s">
        <v>293</v>
      </c>
      <c r="AL25" s="65" t="s">
        <v>300</v>
      </c>
      <c r="AM25" s="65" t="s">
        <v>301</v>
      </c>
      <c r="AN25" s="65" t="s">
        <v>282</v>
      </c>
      <c r="AO25" s="65" t="s">
        <v>291</v>
      </c>
      <c r="AQ25" s="65"/>
      <c r="AR25" s="65" t="s">
        <v>293</v>
      </c>
      <c r="AS25" s="65" t="s">
        <v>300</v>
      </c>
      <c r="AT25" s="65" t="s">
        <v>301</v>
      </c>
      <c r="AU25" s="65" t="s">
        <v>282</v>
      </c>
      <c r="AV25" s="65" t="s">
        <v>291</v>
      </c>
      <c r="AX25" s="65"/>
      <c r="AY25" s="65" t="s">
        <v>293</v>
      </c>
      <c r="AZ25" s="65" t="s">
        <v>300</v>
      </c>
      <c r="BA25" s="65" t="s">
        <v>301</v>
      </c>
      <c r="BB25" s="65" t="s">
        <v>282</v>
      </c>
      <c r="BC25" s="65" t="s">
        <v>291</v>
      </c>
      <c r="BE25" s="65"/>
      <c r="BF25" s="65" t="s">
        <v>293</v>
      </c>
      <c r="BG25" s="65" t="s">
        <v>300</v>
      </c>
      <c r="BH25" s="65" t="s">
        <v>301</v>
      </c>
      <c r="BI25" s="65" t="s">
        <v>282</v>
      </c>
      <c r="BJ25" s="65" t="s">
        <v>291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163.81036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1.4735484999999999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1.2713798000000001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16.216042000000002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2.7421669999999998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510.60899999999998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6.7687520000000001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3.1885838999999998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2.9888233999999998</v>
      </c>
    </row>
    <row r="33" spans="1:68" x14ac:dyDescent="0.4">
      <c r="A33" s="70" t="s">
        <v>307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289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322</v>
      </c>
      <c r="C35" s="65" t="s">
        <v>323</v>
      </c>
      <c r="D35" s="65" t="s">
        <v>324</v>
      </c>
      <c r="E35" s="65" t="s">
        <v>325</v>
      </c>
      <c r="F35" s="65" t="s">
        <v>326</v>
      </c>
      <c r="H35" s="65"/>
      <c r="I35" s="65" t="s">
        <v>322</v>
      </c>
      <c r="J35" s="65" t="s">
        <v>323</v>
      </c>
      <c r="K35" s="65" t="s">
        <v>324</v>
      </c>
      <c r="L35" s="65" t="s">
        <v>325</v>
      </c>
      <c r="M35" s="65" t="s">
        <v>326</v>
      </c>
      <c r="O35" s="65"/>
      <c r="P35" s="65" t="s">
        <v>322</v>
      </c>
      <c r="Q35" s="65" t="s">
        <v>323</v>
      </c>
      <c r="R35" s="65" t="s">
        <v>324</v>
      </c>
      <c r="S35" s="65" t="s">
        <v>325</v>
      </c>
      <c r="T35" s="65" t="s">
        <v>326</v>
      </c>
      <c r="V35" s="65"/>
      <c r="W35" s="65" t="s">
        <v>322</v>
      </c>
      <c r="X35" s="65" t="s">
        <v>323</v>
      </c>
      <c r="Y35" s="65" t="s">
        <v>324</v>
      </c>
      <c r="Z35" s="65" t="s">
        <v>325</v>
      </c>
      <c r="AA35" s="65" t="s">
        <v>326</v>
      </c>
      <c r="AC35" s="65"/>
      <c r="AD35" s="65" t="s">
        <v>322</v>
      </c>
      <c r="AE35" s="65" t="s">
        <v>323</v>
      </c>
      <c r="AF35" s="65" t="s">
        <v>324</v>
      </c>
      <c r="AG35" s="65" t="s">
        <v>325</v>
      </c>
      <c r="AH35" s="65" t="s">
        <v>326</v>
      </c>
      <c r="AJ35" s="65"/>
      <c r="AK35" s="65" t="s">
        <v>322</v>
      </c>
      <c r="AL35" s="65" t="s">
        <v>323</v>
      </c>
      <c r="AM35" s="65" t="s">
        <v>324</v>
      </c>
      <c r="AN35" s="65" t="s">
        <v>325</v>
      </c>
      <c r="AO35" s="65" t="s">
        <v>326</v>
      </c>
    </row>
    <row r="36" spans="1:68" x14ac:dyDescent="0.4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521.24743999999998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1054.1197999999999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4100.2163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3668.8103000000001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170.87117000000001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131.22489999999999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322</v>
      </c>
      <c r="C45" s="65" t="s">
        <v>323</v>
      </c>
      <c r="D45" s="65" t="s">
        <v>324</v>
      </c>
      <c r="E45" s="65" t="s">
        <v>325</v>
      </c>
      <c r="F45" s="65" t="s">
        <v>326</v>
      </c>
      <c r="H45" s="65"/>
      <c r="I45" s="65" t="s">
        <v>322</v>
      </c>
      <c r="J45" s="65" t="s">
        <v>323</v>
      </c>
      <c r="K45" s="65" t="s">
        <v>324</v>
      </c>
      <c r="L45" s="65" t="s">
        <v>325</v>
      </c>
      <c r="M45" s="65" t="s">
        <v>326</v>
      </c>
      <c r="O45" s="65"/>
      <c r="P45" s="65" t="s">
        <v>322</v>
      </c>
      <c r="Q45" s="65" t="s">
        <v>323</v>
      </c>
      <c r="R45" s="65" t="s">
        <v>324</v>
      </c>
      <c r="S45" s="65" t="s">
        <v>325</v>
      </c>
      <c r="T45" s="65" t="s">
        <v>326</v>
      </c>
      <c r="V45" s="65"/>
      <c r="W45" s="65" t="s">
        <v>322</v>
      </c>
      <c r="X45" s="65" t="s">
        <v>323</v>
      </c>
      <c r="Y45" s="65" t="s">
        <v>324</v>
      </c>
      <c r="Z45" s="65" t="s">
        <v>325</v>
      </c>
      <c r="AA45" s="65" t="s">
        <v>326</v>
      </c>
      <c r="AC45" s="65"/>
      <c r="AD45" s="65" t="s">
        <v>322</v>
      </c>
      <c r="AE45" s="65" t="s">
        <v>323</v>
      </c>
      <c r="AF45" s="65" t="s">
        <v>324</v>
      </c>
      <c r="AG45" s="65" t="s">
        <v>325</v>
      </c>
      <c r="AH45" s="65" t="s">
        <v>326</v>
      </c>
      <c r="AJ45" s="65"/>
      <c r="AK45" s="65" t="s">
        <v>322</v>
      </c>
      <c r="AL45" s="65" t="s">
        <v>323</v>
      </c>
      <c r="AM45" s="65" t="s">
        <v>324</v>
      </c>
      <c r="AN45" s="65" t="s">
        <v>325</v>
      </c>
      <c r="AO45" s="65" t="s">
        <v>326</v>
      </c>
      <c r="AQ45" s="65"/>
      <c r="AR45" s="65" t="s">
        <v>322</v>
      </c>
      <c r="AS45" s="65" t="s">
        <v>323</v>
      </c>
      <c r="AT45" s="65" t="s">
        <v>324</v>
      </c>
      <c r="AU45" s="65" t="s">
        <v>325</v>
      </c>
      <c r="AV45" s="65" t="s">
        <v>326</v>
      </c>
      <c r="AX45" s="65"/>
      <c r="AY45" s="65" t="s">
        <v>322</v>
      </c>
      <c r="AZ45" s="65" t="s">
        <v>323</v>
      </c>
      <c r="BA45" s="65" t="s">
        <v>324</v>
      </c>
      <c r="BB45" s="65" t="s">
        <v>325</v>
      </c>
      <c r="BC45" s="65" t="s">
        <v>326</v>
      </c>
      <c r="BE45" s="65"/>
      <c r="BF45" s="65" t="s">
        <v>322</v>
      </c>
      <c r="BG45" s="65" t="s">
        <v>323</v>
      </c>
      <c r="BH45" s="65" t="s">
        <v>324</v>
      </c>
      <c r="BI45" s="65" t="s">
        <v>325</v>
      </c>
      <c r="BJ45" s="65" t="s">
        <v>326</v>
      </c>
    </row>
    <row r="46" spans="1:68" x14ac:dyDescent="0.4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14.366128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8.8597970000000004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2671.5522000000001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0.3706566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2.2604891999999999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192.78375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58.782448000000002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310</v>
      </c>
      <c r="D2" s="61">
        <v>46</v>
      </c>
      <c r="E2" s="61">
        <v>1744.4884999999999</v>
      </c>
      <c r="F2" s="61">
        <v>276.0933</v>
      </c>
      <c r="G2" s="61">
        <v>46.884833999999998</v>
      </c>
      <c r="H2" s="61">
        <v>28.834205999999998</v>
      </c>
      <c r="I2" s="61">
        <v>18.050629000000001</v>
      </c>
      <c r="J2" s="61">
        <v>59.429079999999999</v>
      </c>
      <c r="K2" s="61">
        <v>28.799499999999998</v>
      </c>
      <c r="L2" s="61">
        <v>30.629581000000002</v>
      </c>
      <c r="M2" s="61">
        <v>26.53989</v>
      </c>
      <c r="N2" s="61">
        <v>3.3550330000000002</v>
      </c>
      <c r="O2" s="61">
        <v>16.387630000000001</v>
      </c>
      <c r="P2" s="61">
        <v>1413.7388000000001</v>
      </c>
      <c r="Q2" s="61">
        <v>21.923265000000001</v>
      </c>
      <c r="R2" s="61">
        <v>521.66589999999997</v>
      </c>
      <c r="S2" s="61">
        <v>128.39948000000001</v>
      </c>
      <c r="T2" s="61">
        <v>4719.1934000000001</v>
      </c>
      <c r="U2" s="61">
        <v>5.0433425999999999</v>
      </c>
      <c r="V2" s="61">
        <v>23.627700000000001</v>
      </c>
      <c r="W2" s="61">
        <v>201.24459999999999</v>
      </c>
      <c r="X2" s="61">
        <v>163.81036</v>
      </c>
      <c r="Y2" s="61">
        <v>1.4735484999999999</v>
      </c>
      <c r="Z2" s="61">
        <v>1.2713798000000001</v>
      </c>
      <c r="AA2" s="61">
        <v>16.216042000000002</v>
      </c>
      <c r="AB2" s="61">
        <v>2.7421669999999998</v>
      </c>
      <c r="AC2" s="61">
        <v>510.60899999999998</v>
      </c>
      <c r="AD2" s="61">
        <v>6.7687520000000001</v>
      </c>
      <c r="AE2" s="61">
        <v>3.1885838999999998</v>
      </c>
      <c r="AF2" s="61">
        <v>2.9888233999999998</v>
      </c>
      <c r="AG2" s="61">
        <v>521.24743999999998</v>
      </c>
      <c r="AH2" s="61">
        <v>270.16098</v>
      </c>
      <c r="AI2" s="61">
        <v>251.08645999999999</v>
      </c>
      <c r="AJ2" s="61">
        <v>1054.1197999999999</v>
      </c>
      <c r="AK2" s="61">
        <v>4100.2163</v>
      </c>
      <c r="AL2" s="61">
        <v>170.87117000000001</v>
      </c>
      <c r="AM2" s="61">
        <v>3668.8103000000001</v>
      </c>
      <c r="AN2" s="61">
        <v>131.22489999999999</v>
      </c>
      <c r="AO2" s="61">
        <v>14.366128</v>
      </c>
      <c r="AP2" s="61">
        <v>10.534096999999999</v>
      </c>
      <c r="AQ2" s="61">
        <v>3.8320310000000002</v>
      </c>
      <c r="AR2" s="61">
        <v>8.8597970000000004</v>
      </c>
      <c r="AS2" s="61">
        <v>2671.5522000000001</v>
      </c>
      <c r="AT2" s="61">
        <v>0.3706566</v>
      </c>
      <c r="AU2" s="61">
        <v>2.2604891999999999</v>
      </c>
      <c r="AV2" s="61">
        <v>192.78375</v>
      </c>
      <c r="AW2" s="61">
        <v>58.782448000000002</v>
      </c>
      <c r="AX2" s="61">
        <v>9.4529929999999998E-2</v>
      </c>
      <c r="AY2" s="61">
        <v>1.0043112999999999</v>
      </c>
      <c r="AZ2" s="61">
        <v>264.59100000000001</v>
      </c>
      <c r="BA2" s="61">
        <v>54.941924999999998</v>
      </c>
      <c r="BB2" s="61">
        <v>16.872084000000001</v>
      </c>
      <c r="BC2" s="61">
        <v>19.996763000000001</v>
      </c>
      <c r="BD2" s="61">
        <v>18.052969000000001</v>
      </c>
      <c r="BE2" s="61">
        <v>1.18886</v>
      </c>
      <c r="BF2" s="61">
        <v>5.2569460000000001</v>
      </c>
      <c r="BG2" s="61">
        <v>2.7754896000000001E-3</v>
      </c>
      <c r="BH2" s="61">
        <v>2.9006166E-2</v>
      </c>
      <c r="BI2" s="61">
        <v>2.3529029E-2</v>
      </c>
      <c r="BJ2" s="61">
        <v>9.7334820000000002E-2</v>
      </c>
      <c r="BK2" s="61">
        <v>2.1349920000000001E-4</v>
      </c>
      <c r="BL2" s="61">
        <v>0.34675541999999998</v>
      </c>
      <c r="BM2" s="61">
        <v>3.6739112999999999</v>
      </c>
      <c r="BN2" s="61">
        <v>0.74334929999999999</v>
      </c>
      <c r="BO2" s="61">
        <v>51.029457000000001</v>
      </c>
      <c r="BP2" s="61">
        <v>9.7395790000000009</v>
      </c>
      <c r="BQ2" s="61">
        <v>15.799386</v>
      </c>
      <c r="BR2" s="61">
        <v>61.555885000000004</v>
      </c>
      <c r="BS2" s="61">
        <v>31.130758</v>
      </c>
      <c r="BT2" s="61">
        <v>9.1724890000000006</v>
      </c>
      <c r="BU2" s="61">
        <v>9.0634179999999995E-2</v>
      </c>
      <c r="BV2" s="61">
        <v>8.1418193999999999E-2</v>
      </c>
      <c r="BW2" s="61">
        <v>0.65755269999999999</v>
      </c>
      <c r="BX2" s="61">
        <v>1.4061385</v>
      </c>
      <c r="BY2" s="61">
        <v>0.13914099999999999</v>
      </c>
      <c r="BZ2" s="61">
        <v>6.7383255000000005E-4</v>
      </c>
      <c r="CA2" s="61">
        <v>0.77944314000000003</v>
      </c>
      <c r="CB2" s="61">
        <v>5.6909814000000003E-2</v>
      </c>
      <c r="CC2" s="61">
        <v>0.13699053</v>
      </c>
      <c r="CD2" s="61">
        <v>2.3183660000000001</v>
      </c>
      <c r="CE2" s="61">
        <v>9.7064495000000001E-2</v>
      </c>
      <c r="CF2" s="61">
        <v>0.50466317000000005</v>
      </c>
      <c r="CG2" s="61">
        <v>4.9500000000000003E-7</v>
      </c>
      <c r="CH2" s="61">
        <v>4.1333700000000001E-2</v>
      </c>
      <c r="CI2" s="61">
        <v>2.5328759999999999E-3</v>
      </c>
      <c r="CJ2" s="61">
        <v>5.1276225999999996</v>
      </c>
      <c r="CK2" s="61">
        <v>2.3438770000000001E-2</v>
      </c>
      <c r="CL2" s="61">
        <v>0.89640390000000003</v>
      </c>
      <c r="CM2" s="61">
        <v>3.3188309999999999</v>
      </c>
      <c r="CN2" s="61">
        <v>1984.2998</v>
      </c>
      <c r="CO2" s="61">
        <v>3492.596</v>
      </c>
      <c r="CP2" s="61">
        <v>2713.7793000000001</v>
      </c>
      <c r="CQ2" s="61">
        <v>884.36530000000005</v>
      </c>
      <c r="CR2" s="61">
        <v>422.79996</v>
      </c>
      <c r="CS2" s="61">
        <v>299.79311999999999</v>
      </c>
      <c r="CT2" s="61">
        <v>1998.2882999999999</v>
      </c>
      <c r="CU2" s="61">
        <v>1414.9045000000001</v>
      </c>
      <c r="CV2" s="61">
        <v>834.26379999999995</v>
      </c>
      <c r="CW2" s="61">
        <v>1684.4939999999999</v>
      </c>
      <c r="CX2" s="61">
        <v>463.76960000000003</v>
      </c>
      <c r="CY2" s="61">
        <v>2255.7152999999998</v>
      </c>
      <c r="CZ2" s="61">
        <v>1356.0070000000001</v>
      </c>
      <c r="DA2" s="61">
        <v>2976.3208</v>
      </c>
      <c r="DB2" s="61">
        <v>2543.4043000000001</v>
      </c>
      <c r="DC2" s="61">
        <v>4741.4449999999997</v>
      </c>
      <c r="DD2" s="61">
        <v>8271.7160000000003</v>
      </c>
      <c r="DE2" s="61">
        <v>1796.4589000000001</v>
      </c>
      <c r="DF2" s="61">
        <v>2769.8847999999998</v>
      </c>
      <c r="DG2" s="61">
        <v>1913.6690000000001</v>
      </c>
      <c r="DH2" s="61">
        <v>93.371089999999995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54.941924999999998</v>
      </c>
      <c r="B6">
        <f>BB2</f>
        <v>16.872084000000001</v>
      </c>
      <c r="C6">
        <f>BC2</f>
        <v>19.996763000000001</v>
      </c>
      <c r="D6">
        <f>BD2</f>
        <v>18.052969000000001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27076</v>
      </c>
      <c r="C2" s="56">
        <f ca="1">YEAR(TODAY())-YEAR(B2)+IF(TODAY()&gt;=DATE(YEAR(TODAY()),MONTH(B2),DAY(B2)),0,-1)</f>
        <v>46</v>
      </c>
      <c r="E2" s="52">
        <v>160.30000000000001</v>
      </c>
      <c r="F2" s="53" t="s">
        <v>39</v>
      </c>
      <c r="G2" s="52">
        <v>52.6</v>
      </c>
      <c r="H2" s="51" t="s">
        <v>41</v>
      </c>
      <c r="I2" s="72">
        <f>ROUND(G3/E3^2,1)</f>
        <v>20.5</v>
      </c>
    </row>
    <row r="3" spans="1:9" x14ac:dyDescent="0.4">
      <c r="E3" s="51">
        <f>E2/100</f>
        <v>1.6030000000000002</v>
      </c>
      <c r="F3" s="51" t="s">
        <v>40</v>
      </c>
      <c r="G3" s="51">
        <f>G2</f>
        <v>52.6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김혜균, ID : H1900190)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14:48:45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184" zoomScale="60" zoomScaleNormal="100" zoomScalePageLayoutView="10" workbookViewId="0">
      <selection activeCell="Y241" sqref="Y241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46</v>
      </c>
      <c r="G12" s="137"/>
      <c r="H12" s="137"/>
      <c r="I12" s="137"/>
      <c r="K12" s="128">
        <f>'개인정보 및 신체계측 입력'!E2</f>
        <v>160.30000000000001</v>
      </c>
      <c r="L12" s="129"/>
      <c r="M12" s="122">
        <f>'개인정보 및 신체계측 입력'!G2</f>
        <v>52.6</v>
      </c>
      <c r="N12" s="123"/>
      <c r="O12" s="118" t="s">
        <v>271</v>
      </c>
      <c r="P12" s="112"/>
      <c r="Q12" s="115">
        <f>'개인정보 및 신체계측 입력'!I2</f>
        <v>20.5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김혜균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72.198999999999998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12.26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15.541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16.600000000000001</v>
      </c>
      <c r="L72" s="36" t="s">
        <v>53</v>
      </c>
      <c r="M72" s="36">
        <f>ROUND('DRIs DATA'!K8,1)</f>
        <v>7.5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69.56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196.9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163.81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182.81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65.16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273.35000000000002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143.66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2020-04-22T06:40:16Z</cp:lastPrinted>
  <dcterms:created xsi:type="dcterms:W3CDTF">2015-06-13T08:19:18Z</dcterms:created>
  <dcterms:modified xsi:type="dcterms:W3CDTF">2020-04-22T06:46:42Z</dcterms:modified>
</cp:coreProperties>
</file>