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<sst xmlns="http://schemas.openxmlformats.org/spreadsheetml/2006/main" count="692" uniqueCount="342">
  <si>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</si>
  <si>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</si>
  <si>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</si>
  <si>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</si>
  <si>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</si>
  <si>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</si>
  <si>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</si>
  <si>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</si>
  <si>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</si>
  <si>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</si>
  <si>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</si>
  <si>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</si>
  <si>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</si>
  <si>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</si>
  <si>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</si>
  <si>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</si>
  <si>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</si>
  <si>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</si>
  <si>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</si>
  <si>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</si>
  <si>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</si>
  <si>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</si>
  <si>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</si>
  <si>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</si>
  <si>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</si>
  <si>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</si>
  <si>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</si>
  <si>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</si>
  <si>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</si>
  <si>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</si>
  <si>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</si>
  <si>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</si>
  <si>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</si>
  <si>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</si>
  <si>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</si>
  <si>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</si>
  <si>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</si>
  <si>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</si>
  <si>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</si>
  <si>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</si>
  <si>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</si>
  <si>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</si>
  <si>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</si>
  <si>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</si>
  <si>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</si>
  <si>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</si>
  <si>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</si>
  <si>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</si>
  <si>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</si>
  <si>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</si>
  <si>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</si>
  <si>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</si>
  <si>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</si>
  <si>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</si>
  <si>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</si>
  <si>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</si>
  <si>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</si>
  <si>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</si>
  <si>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</si>
  <si>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</si>
  <si>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</si>
  <si>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</si>
  <si>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</si>
  <si>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</si>
  <si>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</si>
  <si>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</si>
  <si>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</si>
  <si>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</si>
  <si>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</si>
  <si>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</si>
  <si>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</si>
  <si>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</si>
  <si>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</si>
  <si>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</si>
  <si>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</si>
  <si>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</si>
  <si>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</si>
  <si>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</si>
  <si>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</si>
  <si>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</si>
  <si>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</si>
  <si>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</si>
  <si>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</si>
  <si>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</si>
  <si>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</si>
  <si>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</si>
  <si>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</si>
  <si>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</si>
  <si>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</si>
  <si>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</si>
  <si>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</si>
  <si>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</si>
  <si>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</si>
  <si>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</si>
  <si>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</si>
  <si>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</si>
  <si>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</si>
  <si>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</si>
  <si>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</si>
  <si>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</si>
  <si>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</si>
  <si>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</si>
  <si>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</si>
  <si>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</si>
  <si>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</si>
  <si>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</si>
  <si>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</si>
  <si>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</si>
  <si>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</si>
  <si>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</si>
  <si>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</si>
  <si>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</si>
  <si>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</si>
  <si>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</si>
  <si>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</si>
  <si>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</si>
  <si>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</si>
  <si>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</si>
  <si>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</si>
  <si>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</si>
  <si>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</si>
  <si>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</si>
  <si>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</si>
  <si>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</si>
  <si>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</si>
  <si>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</si>
  <si>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</si>
  <si>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</si>
  <si>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</si>
  <si>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</si>
  <si>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</si>
  <si>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</si>
  <si>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</si>
  <si>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</si>
  <si>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</si>
  <si>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</si>
  <si>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</si>
  <si>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</si>
  <si>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</si>
  <si>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</si>
  <si>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</si>
  <si>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</si>
  <si>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</si>
  <si>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</si>
  <si>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</si>
  <si>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</si>
  <si>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</si>
  <si>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</si>
  <si>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</si>
  <si>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</si>
  <si>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</si>
  <si>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</si>
  <si>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</si>
  <si>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</si>
  <si>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</si>
  <si>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</si>
  <si>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</si>
  <si>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</si>
  <si>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</si>
  <si>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</si>
  <si>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</si>
  <si>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</si>
  <si>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</si>
  <si>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</si>
  <si>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</si>
  <si>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</si>
  <si>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</si>
  <si>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</si>
  <si>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</si>
  <si>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</si>
  <si>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</si>
  <si>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</si>
  <si>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</si>
  <si>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</si>
  <si>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</si>
  <si>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</si>
  <si>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</si>
  <si>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</si>
  <si>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</si>
  <si>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</si>
  <si>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</si>
  <si>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</si>
  <si>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</si>
  <si>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</si>
  <si>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</si>
  <si>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</si>
  <si>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</si>
  <si>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</si>
  <si>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</si>
  <si>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</si>
  <si>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</si>
  <si>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</si>
  <si>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</si>
  <si>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</si>
  <si>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</si>
  <si>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</si>
  <si>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</si>
  <si>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</si>
  <si>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</si>
  <si>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</si>
  <si>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</si>
  <si>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</si>
  <si>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</si>
  <si>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</si>
  <si>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</si>
  <si>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</si>
  <si>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</si>
  <si>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</si>
  <si>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</si>
  <si>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</si>
  <si>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</si>
  <si>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</si>
  <si>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</si>
  <si>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</si>
  <si>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</si>
  <si>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</si>
  <si>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</si>
  <si>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</si>
  <si>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</si>
  <si>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</si>
  <si>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</si>
  <si>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</si>
  <si>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</si>
  <si>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</si>
  <si>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</si>
  <si>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</si>
  <si>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</si>
  <si>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</si>
  <si>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</si>
  <si>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</si>
  <si>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</si>
  <si>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</si>
  <si>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</si>
  <si>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</si>
  <si>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</si>
  <si>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</si>
  <si>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</si>
  <si>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</si>
  <si>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</si>
  <si>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</si>
  <si>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</si>
  <si>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</si>
  <si>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</si>
  <si>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</si>
  <si>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</si>
  <si>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</si>
  <si>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</si>
  <si>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</si>
  <si>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</si>
  <si>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</si>
  <si>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</si>
  <si>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</si>
  <si>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</si>
  <si>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</si>
  <si>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</si>
  <si>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</si>
  <si>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</si>
  <si>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</si>
  <si>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</si>
  <si>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</si>
  <si>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</si>
  <si>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</si>
  <si>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</si>
  <si>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</si>
  <si>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</si>
  <si>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</si>
  <si>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</si>
  <si>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</si>
  <si>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</si>
  <si>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</si>
  <si>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</si>
  <si>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</si>
  <si>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</si>
  <si>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</si>
  <si>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</si>
  <si>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</si>
  <si>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</si>
  <si>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</si>
  <si>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</si>
  <si>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</si>
  <si>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</si>
  <si>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장영미, ID : H1900192)</t>
  </si>
  <si>
    <t>2020년 04월 23일 10:27:58</t>
  </si>
  <si>
    <t>다량영양소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</si>
  <si>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</si>
  <si>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</si>
  <si>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</si>
  <si>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</si>
  <si>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</si>
  <si>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</si>
  <si>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</si>
  <si>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</si>
  <si>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</si>
  <si>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</si>
  <si>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</si>
  <si>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</si>
  <si>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</si>
  <si>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</si>
  <si>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</si>
  <si>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</si>
  <si>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</si>
  <si>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</si>
  <si>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</si>
  <si>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</si>
  <si>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</si>
  <si>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</si>
  <si>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</si>
  <si>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</si>
  <si>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</si>
  <si>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</si>
  <si>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</si>
  <si>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</si>
  <si>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</si>
  <si>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</si>
  <si>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</si>
  <si>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</si>
  <si>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</si>
  <si>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</si>
  <si>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</si>
  <si>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</si>
  <si>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</si>
  <si>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</si>
  <si>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</si>
  <si>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</si>
  <si>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</si>
  <si>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</si>
  <si>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</si>
  <si>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</si>
  <si>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</si>
  <si>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</si>
  <si>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</si>
  <si>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</si>
  <si>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</si>
  <si>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</si>
  <si>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</si>
  <si>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</si>
  <si>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</si>
  <si>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</si>
  <si>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</si>
  <si>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H1900192</t>
  </si>
  <si>
    <t>장영미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</si>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</sst>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34.404705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56208"/>
        <c:axId val="423556472"/>
      </c:barChart>
      <c:catAx>
        <c:axId val="42535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556472"/>
        <c:crosses val="autoZero"/>
        <c:auto val="1"/>
        <c:lblAlgn val="ctr"/>
        <c:lblOffset val="100"/>
        <c:noMultiLvlLbl val="0"/>
      </c:catAx>
      <c:valAx>
        <c:axId val="4235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5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1.0876018000000001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57080"/>
        <c:axId val="425357472"/>
      </c:barChart>
      <c:catAx>
        <c:axId val="42535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357472"/>
        <c:crosses val="autoZero"/>
        <c:auto val="1"/>
        <c:lblAlgn val="ctr"/>
        <c:lblOffset val="100"/>
        <c:noMultiLvlLbl val="0"/>
      </c:catAx>
      <c:valAx>
        <c:axId val="42535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5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0.41994350000000003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58256"/>
        <c:axId val="371723728"/>
      </c:barChart>
      <c:catAx>
        <c:axId val="42535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723728"/>
        <c:crosses val="autoZero"/>
        <c:auto val="1"/>
        <c:lblAlgn val="ctr"/>
        <c:lblOffset val="100"/>
        <c:noMultiLvlLbl val="0"/>
      </c:catAx>
      <c:valAx>
        <c:axId val="37172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5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597.01199999999994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724512"/>
        <c:axId val="371724904"/>
      </c:barChart>
      <c:catAx>
        <c:axId val="37172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724904"/>
        <c:crosses val="autoZero"/>
        <c:auto val="1"/>
        <c:lblAlgn val="ctr"/>
        <c:lblOffset val="100"/>
        <c:noMultiLvlLbl val="0"/>
      </c:catAx>
      <c:valAx>
        <c:axId val="37172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72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1358.558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71552"/>
        <c:axId val="423271944"/>
      </c:barChart>
      <c:catAx>
        <c:axId val="42327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71944"/>
        <c:crosses val="autoZero"/>
        <c:auto val="1"/>
        <c:lblAlgn val="ctr"/>
        <c:lblOffset val="100"/>
        <c:noMultiLvlLbl val="0"/>
      </c:catAx>
      <c:valAx>
        <c:axId val="423271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24.337140999999999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272728"/>
        <c:axId val="423273120"/>
      </c:barChart>
      <c:catAx>
        <c:axId val="42327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273120"/>
        <c:crosses val="autoZero"/>
        <c:auto val="1"/>
        <c:lblAlgn val="ctr"/>
        <c:lblOffset val="100"/>
        <c:noMultiLvlLbl val="0"/>
      </c:catAx>
      <c:valAx>
        <c:axId val="42327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27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66.780630000000002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239184"/>
        <c:axId val="360239576"/>
      </c:barChart>
      <c:catAx>
        <c:axId val="36023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239576"/>
        <c:crosses val="autoZero"/>
        <c:auto val="1"/>
        <c:lblAlgn val="ctr"/>
        <c:lblOffset val="100"/>
        <c:noMultiLvlLbl val="0"/>
      </c:catAx>
      <c:valAx>
        <c:axId val="36023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23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5.6067266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240360"/>
        <c:axId val="369839496"/>
      </c:barChart>
      <c:catAx>
        <c:axId val="3602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839496"/>
        <c:crosses val="autoZero"/>
        <c:auto val="1"/>
        <c:lblAlgn val="ctr"/>
        <c:lblOffset val="100"/>
        <c:noMultiLvlLbl val="0"/>
      </c:catAx>
      <c:valAx>
        <c:axId val="36983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2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296.42815999999999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840280"/>
        <c:axId val="369840672"/>
      </c:barChart>
      <c:catAx>
        <c:axId val="36984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840672"/>
        <c:crosses val="autoZero"/>
        <c:auto val="1"/>
        <c:lblAlgn val="ctr"/>
        <c:lblOffset val="100"/>
        <c:noMultiLvlLbl val="0"/>
      </c:catAx>
      <c:valAx>
        <c:axId val="369840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84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2.87228E-2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3888"/>
        <c:axId val="3974280"/>
      </c:barChart>
      <c:catAx>
        <c:axId val="397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4280"/>
        <c:crosses val="autoZero"/>
        <c:auto val="1"/>
        <c:lblAlgn val="ctr"/>
        <c:lblOffset val="100"/>
        <c:noMultiLvlLbl val="0"/>
      </c:catAx>
      <c:valAx>
        <c:axId val="39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1.8007519999999999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5064"/>
        <c:axId val="3975456"/>
      </c:barChart>
      <c:catAx>
        <c:axId val="397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5456"/>
        <c:crosses val="autoZero"/>
        <c:auto val="1"/>
        <c:lblAlgn val="ctr"/>
        <c:lblOffset val="100"/>
        <c:noMultiLvlLbl val="0"/>
      </c:catAx>
      <c:valAx>
        <c:axId val="397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9.9752270000000003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557256"/>
        <c:axId val="423557648"/>
      </c:barChart>
      <c:catAx>
        <c:axId val="4235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557648"/>
        <c:crosses val="autoZero"/>
        <c:auto val="1"/>
        <c:lblAlgn val="ctr"/>
        <c:lblOffset val="100"/>
        <c:noMultiLvlLbl val="0"/>
      </c:catAx>
      <c:valAx>
        <c:axId val="423557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55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277.34550000000002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746592"/>
        <c:axId val="428746984"/>
      </c:barChart>
      <c:catAx>
        <c:axId val="4287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746984"/>
        <c:crosses val="autoZero"/>
        <c:auto val="1"/>
        <c:lblAlgn val="ctr"/>
        <c:lblOffset val="100"/>
        <c:noMultiLvlLbl val="0"/>
      </c:catAx>
      <c:valAx>
        <c:axId val="42874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74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50.987720000000003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747376"/>
        <c:axId val="428819552"/>
      </c:barChart>
      <c:catAx>
        <c:axId val="42874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819552"/>
        <c:crosses val="autoZero"/>
        <c:auto val="1"/>
        <c:lblAlgn val="ctr"/>
        <c:lblOffset val="100"/>
        <c:noMultiLvlLbl val="0"/>
      </c:catAx>
      <c:valAx>
        <c:axId val="42881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74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3.2629999999999999</c:v>
                </c:pt>
                <c:pt idx="1">
                  <c:v>12.005000000000001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8820336"/>
        <c:axId val="428820728"/>
      </c:barChart>
      <c:catAx>
        <c:axId val="42882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820728"/>
        <c:crosses val="autoZero"/>
        <c:auto val="1"/>
        <c:lblAlgn val="ctr"/>
        <c:lblOffset val="100"/>
        <c:noMultiLvlLbl val="0"/>
      </c:catAx>
      <c:valAx>
        <c:axId val="42882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82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4.6407255999999997</c:v>
                </c:pt>
                <c:pt idx="1">
                  <c:v>6.4162464000000003</c:v>
                </c:pt>
                <c:pt idx="2">
                  <c:v>5.5858129999999999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190.34644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971432"/>
        <c:axId val="433971824"/>
      </c:barChart>
      <c:catAx>
        <c:axId val="43397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971824"/>
        <c:crosses val="autoZero"/>
        <c:auto val="1"/>
        <c:lblAlgn val="ctr"/>
        <c:lblOffset val="100"/>
        <c:noMultiLvlLbl val="0"/>
      </c:catAx>
      <c:valAx>
        <c:axId val="433971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97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8.5468550000000008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972608"/>
        <c:axId val="429114856"/>
      </c:barChart>
      <c:catAx>
        <c:axId val="43397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114856"/>
        <c:crosses val="autoZero"/>
        <c:auto val="1"/>
        <c:lblAlgn val="ctr"/>
        <c:lblOffset val="100"/>
        <c:noMultiLvlLbl val="0"/>
      </c:catAx>
      <c:valAx>
        <c:axId val="42911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97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75.897000000000006</c:v>
                </c:pt>
                <c:pt idx="1">
                  <c:v>9.3460000000000001</c:v>
                </c:pt>
                <c:pt idx="2">
                  <c:v>14.757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9115640"/>
        <c:axId val="429116032"/>
      </c:barChart>
      <c:catAx>
        <c:axId val="42911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116032"/>
        <c:crosses val="autoZero"/>
        <c:auto val="1"/>
        <c:lblAlgn val="ctr"/>
        <c:lblOffset val="100"/>
        <c:noMultiLvlLbl val="0"/>
      </c:catAx>
      <c:valAx>
        <c:axId val="42911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11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1107.4940999999999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553880"/>
        <c:axId val="366554272"/>
      </c:barChart>
      <c:catAx>
        <c:axId val="36655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554272"/>
        <c:crosses val="autoZero"/>
        <c:auto val="1"/>
        <c:lblAlgn val="ctr"/>
        <c:lblOffset val="100"/>
        <c:noMultiLvlLbl val="0"/>
      </c:catAx>
      <c:valAx>
        <c:axId val="366554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55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30.589008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729208"/>
        <c:axId val="375435240"/>
      </c:barChart>
      <c:catAx>
        <c:axId val="37572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435240"/>
        <c:crosses val="autoZero"/>
        <c:auto val="1"/>
        <c:lblAlgn val="ctr"/>
        <c:lblOffset val="100"/>
        <c:noMultiLvlLbl val="0"/>
      </c:catAx>
      <c:valAx>
        <c:axId val="375435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72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185.37956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655976"/>
        <c:axId val="423656368"/>
      </c:barChart>
      <c:catAx>
        <c:axId val="42365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656368"/>
        <c:crosses val="autoZero"/>
        <c:auto val="1"/>
        <c:lblAlgn val="ctr"/>
        <c:lblOffset val="100"/>
        <c:noMultiLvlLbl val="0"/>
      </c:catAx>
      <c:valAx>
        <c:axId val="42365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65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1.6349441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829200"/>
        <c:axId val="366829592"/>
      </c:barChart>
      <c:catAx>
        <c:axId val="36682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829592"/>
        <c:crosses val="autoZero"/>
        <c:auto val="1"/>
        <c:lblAlgn val="ctr"/>
        <c:lblOffset val="100"/>
        <c:noMultiLvlLbl val="0"/>
      </c:catAx>
      <c:valAx>
        <c:axId val="36682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82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1954.2620999999999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703344"/>
        <c:axId val="424371208"/>
      </c:barChart>
      <c:catAx>
        <c:axId val="42970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371208"/>
        <c:crosses val="autoZero"/>
        <c:auto val="1"/>
        <c:lblAlgn val="ctr"/>
        <c:lblOffset val="100"/>
        <c:noMultiLvlLbl val="0"/>
      </c:catAx>
      <c:valAx>
        <c:axId val="42437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70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6.6989193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551832"/>
        <c:axId val="366552224"/>
      </c:barChart>
      <c:catAx>
        <c:axId val="36655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552224"/>
        <c:crosses val="autoZero"/>
        <c:auto val="1"/>
        <c:lblAlgn val="ctr"/>
        <c:lblOffset val="100"/>
        <c:noMultiLvlLbl val="0"/>
      </c:catAx>
      <c:valAx>
        <c:axId val="36655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55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0.68815196000000001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750760"/>
        <c:axId val="527813616"/>
      </c:barChart>
      <c:catAx>
        <c:axId val="37275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813616"/>
        <c:crosses val="autoZero"/>
        <c:auto val="1"/>
        <c:lblAlgn val="ctr"/>
        <c:lblOffset val="100"/>
        <c:noMultiLvlLbl val="0"/>
      </c:catAx>
      <c:valAx>
        <c:axId val="52781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75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97.935220000000001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830376"/>
        <c:axId val="366830768"/>
      </c:barChart>
      <c:catAx>
        <c:axId val="366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830768"/>
        <c:crosses val="autoZero"/>
        <c:auto val="1"/>
        <c:lblAlgn val="ctr"/>
        <c:lblOffset val="100"/>
        <c:noMultiLvlLbl val="0"/>
      </c:catAx>
      <c:valAx>
        <c:axId val="36683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83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0.65199863999999996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059592"/>
        <c:axId val="370059984"/>
      </c:barChart>
      <c:catAx>
        <c:axId val="37005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059984"/>
        <c:crosses val="autoZero"/>
        <c:auto val="1"/>
        <c:lblAlgn val="ctr"/>
        <c:lblOffset val="100"/>
        <c:noMultiLvlLbl val="0"/>
      </c:catAx>
      <c:valAx>
        <c:axId val="370059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05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8.6060140000000001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060768"/>
        <c:axId val="430573616"/>
      </c:barChart>
      <c:catAx>
        <c:axId val="37006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573616"/>
        <c:crosses val="autoZero"/>
        <c:auto val="1"/>
        <c:lblAlgn val="ctr"/>
        <c:lblOffset val="100"/>
        <c:noMultiLvlLbl val="0"/>
      </c:catAx>
      <c:valAx>
        <c:axId val="43057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06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0.68815196000000001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574400"/>
        <c:axId val="430574792"/>
      </c:barChart>
      <c:catAx>
        <c:axId val="43057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574792"/>
        <c:crosses val="autoZero"/>
        <c:auto val="1"/>
        <c:lblAlgn val="ctr"/>
        <c:lblOffset val="100"/>
        <c:noMultiLvlLbl val="0"/>
      </c:catAx>
      <c:valAx>
        <c:axId val="43057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5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241.99113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51576"/>
        <c:axId val="430351968"/>
      </c:barChart>
      <c:catAx>
        <c:axId val="43035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351968"/>
        <c:crosses val="autoZero"/>
        <c:auto val="1"/>
        <c:lblAlgn val="ctr"/>
        <c:lblOffset val="100"/>
        <c:noMultiLvlLbl val="0"/>
      </c:catAx>
      <c:valAx>
        <c:axId val="43035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5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4.3404429999999996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352752"/>
        <c:axId val="430353144"/>
      </c:barChart>
      <c:catAx>
        <c:axId val="43035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353144"/>
        <c:crosses val="autoZero"/>
        <c:auto val="1"/>
        <c:lblAlgn val="ctr"/>
        <c:lblOffset val="100"/>
        <c:noMultiLvlLbl val="0"/>
      </c:catAx>
      <c:valAx>
        <c:axId val="43035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35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장영미, ID : H1900192)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23일 10:27:58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1900</v>
      </c>
      <c r="C6" s="59">
        <f>'DRIs DATA 입력'!C6</f>
        <v>1107.4940999999999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34.404705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9.9752270000000003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75.897000000000006</v>
      </c>
      <c r="G8" s="59">
        <f>'DRIs DATA 입력'!G8</f>
        <v>9.3460000000000001</v>
      </c>
      <c r="H8" s="59">
        <f>'DRIs DATA 입력'!H8</f>
        <v>14.757</v>
      </c>
      <c r="I8" s="46"/>
      <c r="J8" s="59" t="s">
        <v>216</v>
      </c>
      <c r="K8" s="59">
        <f>'DRIs DATA 입력'!K8</f>
        <v>3.2629999999999999</v>
      </c>
      <c r="L8" s="59">
        <f>'DRIs DATA 입력'!L8</f>
        <v>12.005000000000001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190.34644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8.5468550000000008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1.6349441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97.935220000000001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30.589008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0.79337376000000004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0.65199863999999996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8.6060140000000001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0.68815196000000001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241.99113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4.3404429999999996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1.0876018000000001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0.41994350000000003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185.37956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597.01199999999994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1954.2620999999999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1358.558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24.337140999999999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66.780630000000002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6.6989193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5.6067266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296.42815999999999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2.87228E-2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1.8007519999999999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277.34550000000002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50.987720000000003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30" sqref="G3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281</v>
      </c>
      <c r="G1" s="62" t="s">
        <v>276</v>
      </c>
      <c r="H1" s="61" t="s">
        <v>282</v>
      </c>
    </row>
    <row r="3" spans="1:27" x14ac:dyDescent="0.4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284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4">
      <c r="A5" s="65"/>
      <c r="B5" s="65" t="s">
        <v>286</v>
      </c>
      <c r="C5" s="65" t="s">
        <v>287</v>
      </c>
      <c r="E5" s="65"/>
      <c r="F5" s="65" t="s">
        <v>288</v>
      </c>
      <c r="G5" s="65" t="s">
        <v>289</v>
      </c>
      <c r="H5" s="65" t="s">
        <v>284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287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287</v>
      </c>
    </row>
    <row r="6" spans="1:27" x14ac:dyDescent="0.4">
      <c r="A6" s="65" t="s">
        <v>296</v>
      </c>
      <c r="B6" s="65">
        <v>1900</v>
      </c>
      <c r="C6" s="65">
        <v>1107.4940999999999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34.404705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9.9752270000000003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75.897000000000006</v>
      </c>
      <c r="G8" s="65">
        <v>9.3460000000000001</v>
      </c>
      <c r="H8" s="65">
        <v>14.757</v>
      </c>
      <c r="J8" s="65" t="s">
        <v>301</v>
      </c>
      <c r="K8" s="65">
        <v>3.2629999999999999</v>
      </c>
      <c r="L8" s="65">
        <v>12.005000000000001</v>
      </c>
    </row>
    <row r="13" spans="1:27" x14ac:dyDescent="0.4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287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287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287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287</v>
      </c>
    </row>
    <row r="16" spans="1:27" x14ac:dyDescent="0.4">
      <c r="A16" s="65" t="s">
        <v>307</v>
      </c>
      <c r="B16" s="65">
        <v>450</v>
      </c>
      <c r="C16" s="65">
        <v>650</v>
      </c>
      <c r="D16" s="65">
        <v>0</v>
      </c>
      <c r="E16" s="65">
        <v>3000</v>
      </c>
      <c r="F16" s="65">
        <v>190.34644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8.5468550000000008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1.6349441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97.935220000000001</v>
      </c>
    </row>
    <row r="23" spans="1:62" x14ac:dyDescent="0.4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287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287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287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287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287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287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287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287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287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30.589008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0.79337376000000004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0.65199863999999996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8.6060140000000001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0.68815196000000001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241.99113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4.3404429999999996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1.0876018000000001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0.41994350000000003</v>
      </c>
    </row>
    <row r="33" spans="1:68" x14ac:dyDescent="0.4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287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287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287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287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287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287</v>
      </c>
    </row>
    <row r="36" spans="1:68" x14ac:dyDescent="0.4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185.37956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597.01199999999994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1954.2620999999999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1358.558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24.337140999999999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66.780630000000002</v>
      </c>
    </row>
    <row r="43" spans="1:68" x14ac:dyDescent="0.4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287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287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287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287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287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287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287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287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287</v>
      </c>
    </row>
    <row r="46" spans="1:68" x14ac:dyDescent="0.4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6.6989193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5.6067266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296.42815999999999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2.87228E-2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1.8007519999999999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277.34550000000002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50.987720000000003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49</v>
      </c>
      <c r="E2" s="61">
        <v>1107.4940999999999</v>
      </c>
      <c r="F2" s="61">
        <v>176.94517999999999</v>
      </c>
      <c r="G2" s="61">
        <v>21.789290000000001</v>
      </c>
      <c r="H2" s="61">
        <v>11.062659999999999</v>
      </c>
      <c r="I2" s="61">
        <v>10.72663</v>
      </c>
      <c r="J2" s="61">
        <v>34.404705</v>
      </c>
      <c r="K2" s="61">
        <v>18.356048999999999</v>
      </c>
      <c r="L2" s="61">
        <v>16.048655</v>
      </c>
      <c r="M2" s="61">
        <v>9.9752270000000003</v>
      </c>
      <c r="N2" s="61">
        <v>1.3157072999999999</v>
      </c>
      <c r="O2" s="61">
        <v>4.5532360000000001</v>
      </c>
      <c r="P2" s="61">
        <v>348.41906999999998</v>
      </c>
      <c r="Q2" s="61">
        <v>9.2744680000000006</v>
      </c>
      <c r="R2" s="61">
        <v>190.34644</v>
      </c>
      <c r="S2" s="61">
        <v>34.89264</v>
      </c>
      <c r="T2" s="61">
        <v>1865.4459999999999</v>
      </c>
      <c r="U2" s="61">
        <v>1.6349441</v>
      </c>
      <c r="V2" s="61">
        <v>8.5468550000000008</v>
      </c>
      <c r="W2" s="61">
        <v>97.935220000000001</v>
      </c>
      <c r="X2" s="61">
        <v>30.589008</v>
      </c>
      <c r="Y2" s="61">
        <v>0.79337376000000004</v>
      </c>
      <c r="Z2" s="61">
        <v>0.65199863999999996</v>
      </c>
      <c r="AA2" s="61">
        <v>8.6060140000000001</v>
      </c>
      <c r="AB2" s="61">
        <v>0.68815196000000001</v>
      </c>
      <c r="AC2" s="61">
        <v>241.99113</v>
      </c>
      <c r="AD2" s="61">
        <v>4.3404429999999996</v>
      </c>
      <c r="AE2" s="61">
        <v>1.0876018000000001</v>
      </c>
      <c r="AF2" s="61">
        <v>0.41994350000000003</v>
      </c>
      <c r="AG2" s="61">
        <v>185.37956</v>
      </c>
      <c r="AH2" s="61">
        <v>122.77368</v>
      </c>
      <c r="AI2" s="61">
        <v>62.605885000000001</v>
      </c>
      <c r="AJ2" s="61">
        <v>597.01199999999994</v>
      </c>
      <c r="AK2" s="61">
        <v>1954.2620999999999</v>
      </c>
      <c r="AL2" s="61">
        <v>24.337140999999999</v>
      </c>
      <c r="AM2" s="61">
        <v>1358.558</v>
      </c>
      <c r="AN2" s="61">
        <v>66.780630000000002</v>
      </c>
      <c r="AO2" s="61">
        <v>6.6989193</v>
      </c>
      <c r="AP2" s="61">
        <v>4.43126</v>
      </c>
      <c r="AQ2" s="61">
        <v>2.2676590000000001</v>
      </c>
      <c r="AR2" s="61">
        <v>5.6067266</v>
      </c>
      <c r="AS2" s="61">
        <v>296.42815999999999</v>
      </c>
      <c r="AT2" s="61">
        <v>2.87228E-2</v>
      </c>
      <c r="AU2" s="61">
        <v>1.8007519999999999</v>
      </c>
      <c r="AV2" s="61">
        <v>277.34550000000002</v>
      </c>
      <c r="AW2" s="61">
        <v>50.987720000000003</v>
      </c>
      <c r="AX2" s="61">
        <v>3.7039245999999998E-2</v>
      </c>
      <c r="AY2" s="61">
        <v>0.41228417000000001</v>
      </c>
      <c r="AZ2" s="61">
        <v>176.07828000000001</v>
      </c>
      <c r="BA2" s="61">
        <v>16.644988999999999</v>
      </c>
      <c r="BB2" s="61">
        <v>4.6407255999999997</v>
      </c>
      <c r="BC2" s="61">
        <v>6.4162464000000003</v>
      </c>
      <c r="BD2" s="61">
        <v>5.5858129999999999</v>
      </c>
      <c r="BE2" s="61">
        <v>0.42592936999999997</v>
      </c>
      <c r="BF2" s="61">
        <v>0.97381240000000002</v>
      </c>
      <c r="BG2" s="61">
        <v>0</v>
      </c>
      <c r="BH2" s="61">
        <v>0</v>
      </c>
      <c r="BI2" s="61">
        <v>0</v>
      </c>
      <c r="BJ2" s="61">
        <v>7.5182384000000001E-3</v>
      </c>
      <c r="BK2" s="61">
        <v>0</v>
      </c>
      <c r="BL2" s="61">
        <v>4.5104301999999999E-2</v>
      </c>
      <c r="BM2" s="61">
        <v>0.86712060000000002</v>
      </c>
      <c r="BN2" s="61">
        <v>0.22573444000000001</v>
      </c>
      <c r="BO2" s="61">
        <v>19.931253000000002</v>
      </c>
      <c r="BP2" s="61">
        <v>2.6978536000000002</v>
      </c>
      <c r="BQ2" s="61">
        <v>6.0089706999999999</v>
      </c>
      <c r="BR2" s="61">
        <v>25.824252999999999</v>
      </c>
      <c r="BS2" s="61">
        <v>14.095698000000001</v>
      </c>
      <c r="BT2" s="61">
        <v>2.8574853</v>
      </c>
      <c r="BU2" s="61">
        <v>0.10189148000000001</v>
      </c>
      <c r="BV2" s="61">
        <v>1.1214824E-2</v>
      </c>
      <c r="BW2" s="61">
        <v>0.20474896000000001</v>
      </c>
      <c r="BX2" s="61">
        <v>0.48965167999999998</v>
      </c>
      <c r="BY2" s="61">
        <v>5.3760212000000002E-2</v>
      </c>
      <c r="BZ2" s="61">
        <v>1.9165581000000001E-4</v>
      </c>
      <c r="CA2" s="61">
        <v>0.58915572999999999</v>
      </c>
      <c r="CB2" s="61">
        <v>1.6582960999999999E-4</v>
      </c>
      <c r="CC2" s="61">
        <v>3.1415093999999998E-2</v>
      </c>
      <c r="CD2" s="61">
        <v>0.47550312</v>
      </c>
      <c r="CE2" s="61">
        <v>1.371762E-2</v>
      </c>
      <c r="CF2" s="61">
        <v>0.18725163</v>
      </c>
      <c r="CG2" s="61">
        <v>0</v>
      </c>
      <c r="CH2" s="61">
        <v>1.7264152000000001E-2</v>
      </c>
      <c r="CI2" s="61">
        <v>2.5328759999999999E-3</v>
      </c>
      <c r="CJ2" s="61">
        <v>1.1293105999999999</v>
      </c>
      <c r="CK2" s="61">
        <v>2.2581606000000001E-3</v>
      </c>
      <c r="CL2" s="61">
        <v>0.99141425000000005</v>
      </c>
      <c r="CM2" s="61">
        <v>0.86810109999999996</v>
      </c>
      <c r="CN2" s="61">
        <v>1149.7778000000001</v>
      </c>
      <c r="CO2" s="61">
        <v>1952.3098</v>
      </c>
      <c r="CP2" s="61">
        <v>973.81604000000004</v>
      </c>
      <c r="CQ2" s="61">
        <v>405.46863000000002</v>
      </c>
      <c r="CR2" s="61">
        <v>224.45079000000001</v>
      </c>
      <c r="CS2" s="61">
        <v>254.58915999999999</v>
      </c>
      <c r="CT2" s="61">
        <v>1112.3571999999999</v>
      </c>
      <c r="CU2" s="61">
        <v>588.89746000000002</v>
      </c>
      <c r="CV2" s="61">
        <v>809.84484999999995</v>
      </c>
      <c r="CW2" s="61">
        <v>652.72797000000003</v>
      </c>
      <c r="CX2" s="61">
        <v>184.9597</v>
      </c>
      <c r="CY2" s="61">
        <v>1557.5501999999999</v>
      </c>
      <c r="CZ2" s="61">
        <v>683.53020000000004</v>
      </c>
      <c r="DA2" s="61">
        <v>1601.5997</v>
      </c>
      <c r="DB2" s="61">
        <v>1706.3658</v>
      </c>
      <c r="DC2" s="61">
        <v>2082.1089999999999</v>
      </c>
      <c r="DD2" s="61">
        <v>3293.0133999999998</v>
      </c>
      <c r="DE2" s="61">
        <v>723.68629999999996</v>
      </c>
      <c r="DF2" s="61">
        <v>1943.2222999999999</v>
      </c>
      <c r="DG2" s="61">
        <v>748.30740000000003</v>
      </c>
      <c r="DH2" s="61">
        <v>44.705739999999999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16.644988999999999</v>
      </c>
      <c r="B6">
        <f>BB2</f>
        <v>4.6407255999999997</v>
      </c>
      <c r="C6">
        <f>BC2</f>
        <v>6.4162464000000003</v>
      </c>
      <c r="D6">
        <f>BD2</f>
        <v>5.5858129999999999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25688</v>
      </c>
      <c r="C2" s="56">
        <f ca="1">YEAR(TODAY())-YEAR(B2)+IF(TODAY()&gt;=DATE(YEAR(TODAY()),MONTH(B2),DAY(B2)),0,-1)</f>
        <v>49</v>
      </c>
      <c r="E2" s="52">
        <v>161.9</v>
      </c>
      <c r="F2" s="53" t="s">
        <v>39</v>
      </c>
      <c r="G2" s="52">
        <v>60.7</v>
      </c>
      <c r="H2" s="51" t="s">
        <v>41</v>
      </c>
      <c r="I2" s="72">
        <f>ROUND(G3/E3^2,1)</f>
        <v>23.2</v>
      </c>
    </row>
    <row r="3" spans="1:9" x14ac:dyDescent="0.4">
      <c r="E3" s="51">
        <f>E2/100</f>
        <v>1.619</v>
      </c>
      <c r="F3" s="51" t="s">
        <v>40</v>
      </c>
      <c r="G3" s="51">
        <f>G2</f>
        <v>60.7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장영미, ID : H1900192)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23일 10:27:58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26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280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43944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49</v>
      </c>
      <c r="G12" s="137"/>
      <c r="H12" s="137"/>
      <c r="I12" s="137"/>
      <c r="K12" s="128">
        <f>'개인정보 및 신체계측 입력'!E2</f>
        <v>161.9</v>
      </c>
      <c r="L12" s="129"/>
      <c r="M12" s="122">
        <f>'개인정보 및 신체계측 입력'!G2</f>
        <v>60.7</v>
      </c>
      <c r="N12" s="123"/>
      <c r="O12" s="118" t="s">
        <v>271</v>
      </c>
      <c r="P12" s="112"/>
      <c r="Q12" s="115">
        <f>'개인정보 및 신체계측 입력'!I2</f>
        <v>23.2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장영미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75.897000000000006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9.3460000000000001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14.757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</v>
      </c>
      <c r="L72" s="36" t="s">
        <v>53</v>
      </c>
      <c r="M72" s="36">
        <f>ROUND('DRIs DATA'!K8,1)</f>
        <v>3.3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25.38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71.22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30.59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45.88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23.17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130.28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66.989999999999995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2020-04-23T01:47:21Z</cp:lastPrinted>
  <dcterms:created xsi:type="dcterms:W3CDTF">2015-06-13T08:19:18Z</dcterms:created>
  <dcterms:modified xsi:type="dcterms:W3CDTF">2020-04-23T02:11:06Z</dcterms:modified>
</cp:coreProperties>
</file>