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<sst xmlns="http://schemas.openxmlformats.org/spreadsheetml/2006/main" count="692" uniqueCount="345">
  <si>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</si>
  <si>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</si>
  <si>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</si>
  <si>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</si>
  <si>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</si>
  <si>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</si>
  <si>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</si>
  <si>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</si>
  <si>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</si>
  <si>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</si>
  <si>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</si>
  <si>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</si>
  <si>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</si>
  <si>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</si>
  <si>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</si>
  <si>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</si>
  <si>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</si>
  <si>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</si>
  <si>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</si>
  <si>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</si>
  <si>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</si>
  <si>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</si>
  <si>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</si>
  <si>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</si>
  <si>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</si>
  <si>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</si>
  <si>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</si>
  <si>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</si>
  <si>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</si>
  <si>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</si>
  <si>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</si>
  <si>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</si>
  <si>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</si>
  <si>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</si>
  <si>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</si>
  <si>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</si>
  <si>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</si>
  <si>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</si>
  <si>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</si>
  <si>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</si>
  <si>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</si>
  <si>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</si>
  <si>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</si>
  <si>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</si>
  <si>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</si>
  <si>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</si>
  <si>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</si>
  <si>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</si>
  <si>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</si>
  <si>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</si>
  <si>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</si>
  <si>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</si>
  <si>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</si>
  <si>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</si>
  <si>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</si>
  <si>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</si>
  <si>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</si>
  <si>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</si>
  <si>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</si>
  <si>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</si>
  <si>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</si>
  <si>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</si>
  <si>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</si>
  <si>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</si>
  <si>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</si>
  <si>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</si>
  <si>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</si>
  <si>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</si>
  <si>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</si>
  <si>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</si>
  <si>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</si>
  <si>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</si>
  <si>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</si>
  <si>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</si>
  <si>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</si>
  <si>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</si>
  <si>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</si>
  <si>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</si>
  <si>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</si>
  <si>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</si>
  <si>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</si>
  <si>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</si>
  <si>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</si>
  <si>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</si>
  <si>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</si>
  <si>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</si>
  <si>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</si>
  <si>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</si>
  <si>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</si>
  <si>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</si>
  <si>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</si>
  <si>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</si>
  <si>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</si>
  <si>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</si>
  <si>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</si>
  <si>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</si>
  <si>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</si>
  <si>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</si>
  <si>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</si>
  <si>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</si>
  <si>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</si>
  <si>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</si>
  <si>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</si>
  <si>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</si>
  <si>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</si>
  <si>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</si>
  <si>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</si>
  <si>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</si>
  <si>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</si>
  <si>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</si>
  <si>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</si>
  <si>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</si>
  <si>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</si>
  <si>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</si>
  <si>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</si>
  <si>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</si>
  <si>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</si>
  <si>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</si>
  <si>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</si>
  <si>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</si>
  <si>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</si>
  <si>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</si>
  <si>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</si>
  <si>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</si>
  <si>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</si>
  <si>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</si>
  <si>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</si>
  <si>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</si>
  <si>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</si>
  <si>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</si>
  <si>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</si>
  <si>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</si>
  <si>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</si>
  <si>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</si>
  <si>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</si>
  <si>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</si>
  <si>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</si>
  <si>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</si>
  <si>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</si>
  <si>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</si>
  <si>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</si>
  <si>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</si>
  <si>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</si>
  <si>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</si>
  <si>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</si>
  <si>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</si>
  <si>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</si>
  <si>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</si>
  <si>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</si>
  <si>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</si>
  <si>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</si>
  <si>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</si>
  <si>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</si>
  <si>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</si>
  <si>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</si>
  <si>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</si>
  <si>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</si>
  <si>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</si>
  <si>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</si>
  <si>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</si>
  <si>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</si>
  <si>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</si>
  <si>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</si>
  <si>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</si>
  <si>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</si>
  <si>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</si>
  <si>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</si>
  <si>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</si>
  <si>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</si>
  <si>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</si>
  <si>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</si>
  <si>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</si>
  <si>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</si>
  <si>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</si>
  <si>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</si>
  <si>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</si>
  <si>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</si>
  <si>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</si>
  <si>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</si>
  <si>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</si>
  <si>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</si>
  <si>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</si>
  <si>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</si>
  <si>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</si>
  <si>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</si>
  <si>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</si>
  <si>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</si>
  <si>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</si>
  <si>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</si>
  <si>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</si>
  <si>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</si>
  <si>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</si>
  <si>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</si>
  <si>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</si>
  <si>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</si>
  <si>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</si>
  <si>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</si>
  <si>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</si>
  <si>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</si>
  <si>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</si>
  <si>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</si>
  <si>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</si>
  <si>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</si>
  <si>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</si>
  <si>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</si>
  <si>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</si>
  <si>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</si>
  <si>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</si>
  <si>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</si>
  <si>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</si>
  <si>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</si>
  <si>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</si>
  <si>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</si>
  <si>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</si>
  <si>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</si>
  <si>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</si>
  <si>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</si>
  <si>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</si>
  <si>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</si>
  <si>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</si>
  <si>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</si>
  <si>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</si>
  <si>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</si>
  <si>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</si>
  <si>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</si>
  <si>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</si>
  <si>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</si>
  <si>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</si>
  <si>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</si>
  <si>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</si>
  <si>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</si>
  <si>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</si>
  <si>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</si>
  <si>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</si>
  <si>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</si>
  <si>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</si>
  <si>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</si>
  <si>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</si>
  <si>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</si>
  <si>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</si>
  <si>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</si>
  <si>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</si>
  <si>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</si>
  <si>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</si>
  <si>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</si>
  <si>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</si>
  <si>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</si>
  <si>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</si>
  <si>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</si>
  <si>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</si>
  <si>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</si>
  <si>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</si>
  <si>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</si>
  <si>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</si>
  <si>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</si>
  <si>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</si>
  <si>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</si>
  <si>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</si>
  <si>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</si>
  <si>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</si>
  <si>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</si>
  <si>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</si>
  <si>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</si>
  <si>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</si>
  <si>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</si>
  <si>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</si>
  <si>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</si>
  <si>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</si>
  <si>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</si>
  <si>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</si>
  <si>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</si>
  <si>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</si>
  <si>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</si>
  <si>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</si>
  <si>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</si>
  <si>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</si>
  <si>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</si>
  <si>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</si>
  <si>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</si>
  <si>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</si>
  <si>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</si>
  <si>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</si>
  <si>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</si>
  <si>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</si>
  <si>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</si>
  <si>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</si>
  <si>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</si>
  <si>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</si>
  <si>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</si>
  <si>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</si>
  <si>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</si>
  <si>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</si>
  <si>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</si>
  <si>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</si>
  <si>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</si>
  <si>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</si>
  <si>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</si>
  <si>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</si>
  <si>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</si>
  <si>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</si>
  <si>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</si>
  <si>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</si>
  <si>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</si>
  <si>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</si>
  <si>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</si>
  <si>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</si>
  <si>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</si>
  <si>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</si>
  <si>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</si>
  <si>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</si>
  <si>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</si>
  <si>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</si>
  <si>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박문균, ID : H1900194)</t>
  </si>
  <si>
    <t>출력시각</t>
    <phoneticPr fontId="1" type="noConversion"/>
  </si>
  <si>
    <t>2020년 04월 23일 10:28:51</t>
  </si>
  <si>
    <t>식이섬유</t>
    <phoneticPr fontId="1" type="noConversion"/>
  </si>
  <si>
    <t>n-6불포화</t>
    <phoneticPr fontId="1" type="noConversion"/>
  </si>
  <si>
    <t>권장섭취량</t>
    <phoneticPr fontId="1" type="noConversion"/>
  </si>
  <si>
    <t>비오틴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</si>
  <si>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</si>
  <si>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</si>
  <si>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</si>
  <si>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</si>
  <si>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</si>
  <si>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</si>
  <si>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</si>
  <si>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</si>
  <si>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</si>
  <si>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</si>
  <si>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</si>
  <si>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</si>
  <si>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</si>
  <si>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</si>
  <si>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</si>
  <si>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</si>
  <si>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</si>
  <si>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</si>
  <si>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</si>
  <si>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</si>
  <si>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</si>
  <si>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</si>
  <si>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</si>
  <si>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</si>
  <si>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H1900194</t>
  </si>
  <si>
    <t>박문균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</si>
</sst>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73.426389999999998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521160"/>
        <c:axId val="531521552"/>
      </c:barChart>
      <c:catAx>
        <c:axId val="53152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521552"/>
        <c:crosses val="autoZero"/>
        <c:auto val="1"/>
        <c:lblAlgn val="ctr"/>
        <c:lblOffset val="100"/>
        <c:noMultiLvlLbl val="0"/>
      </c:catAx>
      <c:valAx>
        <c:axId val="53152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52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2.6103619999999998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42184"/>
        <c:axId val="438542576"/>
      </c:barChart>
      <c:catAx>
        <c:axId val="43854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42576"/>
        <c:crosses val="autoZero"/>
        <c:auto val="1"/>
        <c:lblAlgn val="ctr"/>
        <c:lblOffset val="100"/>
        <c:noMultiLvlLbl val="0"/>
      </c:catAx>
      <c:valAx>
        <c:axId val="43854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4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0.77842789999999995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43360"/>
        <c:axId val="375762608"/>
      </c:barChart>
      <c:catAx>
        <c:axId val="43854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762608"/>
        <c:crosses val="autoZero"/>
        <c:auto val="1"/>
        <c:lblAlgn val="ctr"/>
        <c:lblOffset val="100"/>
        <c:noMultiLvlLbl val="0"/>
      </c:catAx>
      <c:valAx>
        <c:axId val="37576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4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1160.1205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763392"/>
        <c:axId val="375763784"/>
      </c:barChart>
      <c:catAx>
        <c:axId val="37576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763784"/>
        <c:crosses val="autoZero"/>
        <c:auto val="1"/>
        <c:lblAlgn val="ctr"/>
        <c:lblOffset val="100"/>
        <c:noMultiLvlLbl val="0"/>
      </c:catAx>
      <c:valAx>
        <c:axId val="37576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76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3430.6152000000002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764568"/>
        <c:axId val="375764960"/>
      </c:barChart>
      <c:catAx>
        <c:axId val="37576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764960"/>
        <c:crosses val="autoZero"/>
        <c:auto val="1"/>
        <c:lblAlgn val="ctr"/>
        <c:lblOffset val="100"/>
        <c:noMultiLvlLbl val="0"/>
      </c:catAx>
      <c:valAx>
        <c:axId val="375764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76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213.11009000000001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765744"/>
        <c:axId val="375766136"/>
      </c:barChart>
      <c:catAx>
        <c:axId val="37576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766136"/>
        <c:crosses val="autoZero"/>
        <c:auto val="1"/>
        <c:lblAlgn val="ctr"/>
        <c:lblOffset val="100"/>
        <c:noMultiLvlLbl val="0"/>
      </c:catAx>
      <c:valAx>
        <c:axId val="37576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76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112.95663500000001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766920"/>
        <c:axId val="375767312"/>
      </c:barChart>
      <c:catAx>
        <c:axId val="37576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767312"/>
        <c:crosses val="autoZero"/>
        <c:auto val="1"/>
        <c:lblAlgn val="ctr"/>
        <c:lblOffset val="100"/>
        <c:noMultiLvlLbl val="0"/>
      </c:catAx>
      <c:valAx>
        <c:axId val="37576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76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11.876025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768096"/>
        <c:axId val="375768488"/>
      </c:barChart>
      <c:catAx>
        <c:axId val="3757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768488"/>
        <c:crosses val="autoZero"/>
        <c:auto val="1"/>
        <c:lblAlgn val="ctr"/>
        <c:lblOffset val="100"/>
        <c:noMultiLvlLbl val="0"/>
      </c:catAx>
      <c:valAx>
        <c:axId val="37576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76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857.65716999999995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769272"/>
        <c:axId val="375769664"/>
      </c:barChart>
      <c:catAx>
        <c:axId val="37576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769664"/>
        <c:crosses val="autoZero"/>
        <c:auto val="1"/>
        <c:lblAlgn val="ctr"/>
        <c:lblOffset val="100"/>
        <c:noMultiLvlLbl val="0"/>
      </c:catAx>
      <c:valAx>
        <c:axId val="375769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76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0.12972657000000001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826352"/>
        <c:axId val="624826744"/>
      </c:barChart>
      <c:catAx>
        <c:axId val="62482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826744"/>
        <c:crosses val="autoZero"/>
        <c:auto val="1"/>
        <c:lblAlgn val="ctr"/>
        <c:lblOffset val="100"/>
        <c:noMultiLvlLbl val="0"/>
      </c:catAx>
      <c:valAx>
        <c:axId val="62482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82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3.0252552000000001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827528"/>
        <c:axId val="624827920"/>
      </c:barChart>
      <c:catAx>
        <c:axId val="62482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827920"/>
        <c:crosses val="autoZero"/>
        <c:auto val="1"/>
        <c:lblAlgn val="ctr"/>
        <c:lblOffset val="100"/>
        <c:noMultiLvlLbl val="0"/>
      </c:catAx>
      <c:valAx>
        <c:axId val="624827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82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28.411932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522336"/>
        <c:axId val="531522728"/>
      </c:barChart>
      <c:catAx>
        <c:axId val="5315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522728"/>
        <c:crosses val="autoZero"/>
        <c:auto val="1"/>
        <c:lblAlgn val="ctr"/>
        <c:lblOffset val="100"/>
        <c:noMultiLvlLbl val="0"/>
      </c:catAx>
      <c:valAx>
        <c:axId val="53152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5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229.80089000000001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829096"/>
        <c:axId val="624829488"/>
      </c:barChart>
      <c:catAx>
        <c:axId val="62482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829488"/>
        <c:crosses val="autoZero"/>
        <c:auto val="1"/>
        <c:lblAlgn val="ctr"/>
        <c:lblOffset val="100"/>
        <c:noMultiLvlLbl val="0"/>
      </c:catAx>
      <c:valAx>
        <c:axId val="62482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82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81.183880000000002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829880"/>
        <c:axId val="624830272"/>
      </c:barChart>
      <c:catAx>
        <c:axId val="62482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830272"/>
        <c:crosses val="autoZero"/>
        <c:auto val="1"/>
        <c:lblAlgn val="ctr"/>
        <c:lblOffset val="100"/>
        <c:noMultiLvlLbl val="0"/>
      </c:catAx>
      <c:valAx>
        <c:axId val="62483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82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14.052</c:v>
                </c:pt>
                <c:pt idx="1">
                  <c:v>18.48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831056"/>
        <c:axId val="624831448"/>
      </c:barChart>
      <c:catAx>
        <c:axId val="62483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831448"/>
        <c:crosses val="autoZero"/>
        <c:auto val="1"/>
        <c:lblAlgn val="ctr"/>
        <c:lblOffset val="100"/>
        <c:noMultiLvlLbl val="0"/>
      </c:catAx>
      <c:valAx>
        <c:axId val="62483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83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11.910121</c:v>
                </c:pt>
                <c:pt idx="1">
                  <c:v>13.418272</c:v>
                </c:pt>
                <c:pt idx="2">
                  <c:v>12.572134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706.73865000000001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832624"/>
        <c:axId val="624833016"/>
      </c:barChart>
      <c:catAx>
        <c:axId val="62483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833016"/>
        <c:crosses val="autoZero"/>
        <c:auto val="1"/>
        <c:lblAlgn val="ctr"/>
        <c:lblOffset val="100"/>
        <c:noMultiLvlLbl val="0"/>
      </c:catAx>
      <c:valAx>
        <c:axId val="62483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83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23.362031999999999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833800"/>
        <c:axId val="624087960"/>
      </c:barChart>
      <c:catAx>
        <c:axId val="62483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087960"/>
        <c:crosses val="autoZero"/>
        <c:auto val="1"/>
        <c:lblAlgn val="ctr"/>
        <c:lblOffset val="100"/>
        <c:noMultiLvlLbl val="0"/>
      </c:catAx>
      <c:valAx>
        <c:axId val="62408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83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68.683000000000007</c:v>
                </c:pt>
                <c:pt idx="1">
                  <c:v>12.63</c:v>
                </c:pt>
                <c:pt idx="2">
                  <c:v>18.687000000000001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088744"/>
        <c:axId val="624089136"/>
      </c:barChart>
      <c:catAx>
        <c:axId val="62408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089136"/>
        <c:crosses val="autoZero"/>
        <c:auto val="1"/>
        <c:lblAlgn val="ctr"/>
        <c:lblOffset val="100"/>
        <c:noMultiLvlLbl val="0"/>
      </c:catAx>
      <c:valAx>
        <c:axId val="62408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08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1998.9001000000001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089920"/>
        <c:axId val="624090312"/>
      </c:barChart>
      <c:catAx>
        <c:axId val="62408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090312"/>
        <c:crosses val="autoZero"/>
        <c:auto val="1"/>
        <c:lblAlgn val="ctr"/>
        <c:lblOffset val="100"/>
        <c:noMultiLvlLbl val="0"/>
      </c:catAx>
      <c:valAx>
        <c:axId val="624090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08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98.845923999999997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091096"/>
        <c:axId val="624091488"/>
      </c:barChart>
      <c:catAx>
        <c:axId val="62409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091488"/>
        <c:crosses val="autoZero"/>
        <c:auto val="1"/>
        <c:lblAlgn val="ctr"/>
        <c:lblOffset val="100"/>
        <c:noMultiLvlLbl val="0"/>
      </c:catAx>
      <c:valAx>
        <c:axId val="62409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09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560.86569999999995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092272"/>
        <c:axId val="624092664"/>
      </c:barChart>
      <c:catAx>
        <c:axId val="62409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092664"/>
        <c:crosses val="autoZero"/>
        <c:auto val="1"/>
        <c:lblAlgn val="ctr"/>
        <c:lblOffset val="100"/>
        <c:noMultiLvlLbl val="0"/>
      </c:catAx>
      <c:valAx>
        <c:axId val="62409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09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3.8286760000000002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523512"/>
        <c:axId val="531523904"/>
      </c:barChart>
      <c:catAx>
        <c:axId val="53152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523904"/>
        <c:crosses val="autoZero"/>
        <c:auto val="1"/>
        <c:lblAlgn val="ctr"/>
        <c:lblOffset val="100"/>
        <c:noMultiLvlLbl val="0"/>
      </c:catAx>
      <c:valAx>
        <c:axId val="53152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52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8298.7690000000002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093448"/>
        <c:axId val="624093840"/>
      </c:barChart>
      <c:catAx>
        <c:axId val="62409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093840"/>
        <c:crosses val="autoZero"/>
        <c:auto val="1"/>
        <c:lblAlgn val="ctr"/>
        <c:lblOffset val="100"/>
        <c:noMultiLvlLbl val="0"/>
      </c:catAx>
      <c:valAx>
        <c:axId val="62409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09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16.441088000000001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094624"/>
        <c:axId val="624095016"/>
      </c:barChart>
      <c:catAx>
        <c:axId val="62409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095016"/>
        <c:crosses val="autoZero"/>
        <c:auto val="1"/>
        <c:lblAlgn val="ctr"/>
        <c:lblOffset val="100"/>
        <c:noMultiLvlLbl val="0"/>
      </c:catAx>
      <c:valAx>
        <c:axId val="62409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09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1.840279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850928"/>
        <c:axId val="624851320"/>
      </c:barChart>
      <c:catAx>
        <c:axId val="624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851320"/>
        <c:crosses val="autoZero"/>
        <c:auto val="1"/>
        <c:lblAlgn val="ctr"/>
        <c:lblOffset val="100"/>
        <c:noMultiLvlLbl val="0"/>
      </c:catAx>
      <c:valAx>
        <c:axId val="62485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85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274.60327000000001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524688"/>
        <c:axId val="531525080"/>
      </c:barChart>
      <c:catAx>
        <c:axId val="53152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525080"/>
        <c:crosses val="autoZero"/>
        <c:auto val="1"/>
        <c:lblAlgn val="ctr"/>
        <c:lblOffset val="100"/>
        <c:noMultiLvlLbl val="0"/>
      </c:catAx>
      <c:valAx>
        <c:axId val="53152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52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1.67561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36304"/>
        <c:axId val="438536696"/>
      </c:barChart>
      <c:catAx>
        <c:axId val="43853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36696"/>
        <c:crosses val="autoZero"/>
        <c:auto val="1"/>
        <c:lblAlgn val="ctr"/>
        <c:lblOffset val="100"/>
        <c:noMultiLvlLbl val="0"/>
      </c:catAx>
      <c:valAx>
        <c:axId val="438536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3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16.874931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37480"/>
        <c:axId val="438537872"/>
      </c:barChart>
      <c:catAx>
        <c:axId val="43853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37872"/>
        <c:crosses val="autoZero"/>
        <c:auto val="1"/>
        <c:lblAlgn val="ctr"/>
        <c:lblOffset val="100"/>
        <c:noMultiLvlLbl val="0"/>
      </c:catAx>
      <c:valAx>
        <c:axId val="43853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3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1.840279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38656"/>
        <c:axId val="438539048"/>
      </c:barChart>
      <c:catAx>
        <c:axId val="43853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39048"/>
        <c:crosses val="autoZero"/>
        <c:auto val="1"/>
        <c:lblAlgn val="ctr"/>
        <c:lblOffset val="100"/>
        <c:noMultiLvlLbl val="0"/>
      </c:catAx>
      <c:valAx>
        <c:axId val="43853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711.82830000000001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39832"/>
        <c:axId val="438540224"/>
      </c:barChart>
      <c:catAx>
        <c:axId val="43853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40224"/>
        <c:crosses val="autoZero"/>
        <c:auto val="1"/>
        <c:lblAlgn val="ctr"/>
        <c:lblOffset val="100"/>
        <c:noMultiLvlLbl val="0"/>
      </c:catAx>
      <c:valAx>
        <c:axId val="43854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3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9.9875489999999996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41008"/>
        <c:axId val="438541400"/>
      </c:barChart>
      <c:catAx>
        <c:axId val="43854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41400"/>
        <c:crosses val="autoZero"/>
        <c:auto val="1"/>
        <c:lblAlgn val="ctr"/>
        <c:lblOffset val="100"/>
        <c:noMultiLvlLbl val="0"/>
      </c:catAx>
      <c:valAx>
        <c:axId val="43854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4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박문균, ID : H1900194)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23일 10:28:51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1998.9001000000001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73.426389999999998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28.411932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68.683000000000007</v>
      </c>
      <c r="G8" s="59">
        <f>'DRIs DATA 입력'!G8</f>
        <v>12.63</v>
      </c>
      <c r="H8" s="59">
        <f>'DRIs DATA 입력'!H8</f>
        <v>18.687000000000001</v>
      </c>
      <c r="I8" s="46"/>
      <c r="J8" s="59" t="s">
        <v>216</v>
      </c>
      <c r="K8" s="59">
        <f>'DRIs DATA 입력'!K8</f>
        <v>14.052</v>
      </c>
      <c r="L8" s="59">
        <f>'DRIs DATA 입력'!L8</f>
        <v>18.48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706.73865000000001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23.362031999999999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3.8286760000000002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274.60327000000001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98.845923999999997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1.9372829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1.67561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16.874931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1.840279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711.82830000000001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9.9875489999999996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2.6103619999999998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0.77842789999999995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560.86569999999995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1160.1205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8298.7690000000002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3430.6152000000002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213.11009000000001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112.95663500000001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16.441088000000001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11.876025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857.65716999999995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0.12972657000000001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3.0252552000000001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229.80089000000001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81.183880000000002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312</v>
      </c>
      <c r="G1" s="62" t="s">
        <v>313</v>
      </c>
      <c r="H1" s="61" t="s">
        <v>314</v>
      </c>
    </row>
    <row r="3" spans="1:27" x14ac:dyDescent="0.4">
      <c r="A3" s="71" t="s">
        <v>276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315</v>
      </c>
      <c r="V4" s="69"/>
      <c r="W4" s="69"/>
      <c r="X4" s="69"/>
      <c r="Y4" s="69"/>
      <c r="Z4" s="69"/>
    </row>
    <row r="5" spans="1:27" x14ac:dyDescent="0.4">
      <c r="A5" s="65"/>
      <c r="B5" s="65" t="s">
        <v>280</v>
      </c>
      <c r="C5" s="65" t="s">
        <v>281</v>
      </c>
      <c r="E5" s="65"/>
      <c r="F5" s="65" t="s">
        <v>282</v>
      </c>
      <c r="G5" s="65" t="s">
        <v>283</v>
      </c>
      <c r="H5" s="65" t="s">
        <v>46</v>
      </c>
      <c r="J5" s="65"/>
      <c r="K5" s="65" t="s">
        <v>284</v>
      </c>
      <c r="L5" s="65" t="s">
        <v>316</v>
      </c>
      <c r="N5" s="65"/>
      <c r="O5" s="65" t="s">
        <v>285</v>
      </c>
      <c r="P5" s="65" t="s">
        <v>317</v>
      </c>
      <c r="Q5" s="65" t="s">
        <v>286</v>
      </c>
      <c r="R5" s="65" t="s">
        <v>287</v>
      </c>
      <c r="S5" s="65" t="s">
        <v>281</v>
      </c>
      <c r="U5" s="65"/>
      <c r="V5" s="65" t="s">
        <v>285</v>
      </c>
      <c r="W5" s="65" t="s">
        <v>317</v>
      </c>
      <c r="X5" s="65" t="s">
        <v>286</v>
      </c>
      <c r="Y5" s="65" t="s">
        <v>287</v>
      </c>
      <c r="Z5" s="65" t="s">
        <v>281</v>
      </c>
    </row>
    <row r="6" spans="1:27" x14ac:dyDescent="0.4">
      <c r="A6" s="65" t="s">
        <v>277</v>
      </c>
      <c r="B6" s="65">
        <v>2200</v>
      </c>
      <c r="C6" s="65">
        <v>1998.9001000000001</v>
      </c>
      <c r="E6" s="65" t="s">
        <v>288</v>
      </c>
      <c r="F6" s="65">
        <v>55</v>
      </c>
      <c r="G6" s="65">
        <v>15</v>
      </c>
      <c r="H6" s="65">
        <v>7</v>
      </c>
      <c r="J6" s="65" t="s">
        <v>288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73.426389999999998</v>
      </c>
      <c r="U6" s="65" t="s">
        <v>290</v>
      </c>
      <c r="V6" s="65">
        <v>0</v>
      </c>
      <c r="W6" s="65">
        <v>0</v>
      </c>
      <c r="X6" s="65">
        <v>25</v>
      </c>
      <c r="Y6" s="65">
        <v>0</v>
      </c>
      <c r="Z6" s="65">
        <v>28.411932</v>
      </c>
    </row>
    <row r="7" spans="1:27" x14ac:dyDescent="0.4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4">
      <c r="E8" s="65" t="s">
        <v>292</v>
      </c>
      <c r="F8" s="65">
        <v>68.683000000000007</v>
      </c>
      <c r="G8" s="65">
        <v>12.63</v>
      </c>
      <c r="H8" s="65">
        <v>18.687000000000001</v>
      </c>
      <c r="J8" s="65" t="s">
        <v>292</v>
      </c>
      <c r="K8" s="65">
        <v>14.052</v>
      </c>
      <c r="L8" s="65">
        <v>18.48</v>
      </c>
    </row>
    <row r="13" spans="1:27" x14ac:dyDescent="0.4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296</v>
      </c>
      <c r="P14" s="69"/>
      <c r="Q14" s="69"/>
      <c r="R14" s="69"/>
      <c r="S14" s="69"/>
      <c r="T14" s="69"/>
      <c r="V14" s="69" t="s">
        <v>297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285</v>
      </c>
      <c r="C15" s="65" t="s">
        <v>317</v>
      </c>
      <c r="D15" s="65" t="s">
        <v>286</v>
      </c>
      <c r="E15" s="65" t="s">
        <v>287</v>
      </c>
      <c r="F15" s="65" t="s">
        <v>281</v>
      </c>
      <c r="H15" s="65"/>
      <c r="I15" s="65" t="s">
        <v>285</v>
      </c>
      <c r="J15" s="65" t="s">
        <v>317</v>
      </c>
      <c r="K15" s="65" t="s">
        <v>286</v>
      </c>
      <c r="L15" s="65" t="s">
        <v>287</v>
      </c>
      <c r="M15" s="65" t="s">
        <v>281</v>
      </c>
      <c r="O15" s="65"/>
      <c r="P15" s="65" t="s">
        <v>285</v>
      </c>
      <c r="Q15" s="65" t="s">
        <v>317</v>
      </c>
      <c r="R15" s="65" t="s">
        <v>286</v>
      </c>
      <c r="S15" s="65" t="s">
        <v>287</v>
      </c>
      <c r="T15" s="65" t="s">
        <v>281</v>
      </c>
      <c r="V15" s="65"/>
      <c r="W15" s="65" t="s">
        <v>285</v>
      </c>
      <c r="X15" s="65" t="s">
        <v>317</v>
      </c>
      <c r="Y15" s="65" t="s">
        <v>286</v>
      </c>
      <c r="Z15" s="65" t="s">
        <v>287</v>
      </c>
      <c r="AA15" s="65" t="s">
        <v>281</v>
      </c>
    </row>
    <row r="16" spans="1:27" x14ac:dyDescent="0.4">
      <c r="A16" s="65" t="s">
        <v>298</v>
      </c>
      <c r="B16" s="65">
        <v>530</v>
      </c>
      <c r="C16" s="65">
        <v>750</v>
      </c>
      <c r="D16" s="65">
        <v>0</v>
      </c>
      <c r="E16" s="65">
        <v>3000</v>
      </c>
      <c r="F16" s="65">
        <v>706.73865000000001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23.362031999999999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3.8286760000000002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274.60327000000001</v>
      </c>
    </row>
    <row r="23" spans="1:62" x14ac:dyDescent="0.4">
      <c r="A23" s="70" t="s">
        <v>299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300</v>
      </c>
      <c r="B24" s="69"/>
      <c r="C24" s="69"/>
      <c r="D24" s="69"/>
      <c r="E24" s="69"/>
      <c r="F24" s="69"/>
      <c r="H24" s="69" t="s">
        <v>301</v>
      </c>
      <c r="I24" s="69"/>
      <c r="J24" s="69"/>
      <c r="K24" s="69"/>
      <c r="L24" s="69"/>
      <c r="M24" s="69"/>
      <c r="O24" s="69" t="s">
        <v>302</v>
      </c>
      <c r="P24" s="69"/>
      <c r="Q24" s="69"/>
      <c r="R24" s="69"/>
      <c r="S24" s="69"/>
      <c r="T24" s="69"/>
      <c r="V24" s="69" t="s">
        <v>303</v>
      </c>
      <c r="W24" s="69"/>
      <c r="X24" s="69"/>
      <c r="Y24" s="69"/>
      <c r="Z24" s="69"/>
      <c r="AA24" s="69"/>
      <c r="AC24" s="69" t="s">
        <v>304</v>
      </c>
      <c r="AD24" s="69"/>
      <c r="AE24" s="69"/>
      <c r="AF24" s="69"/>
      <c r="AG24" s="69"/>
      <c r="AH24" s="69"/>
      <c r="AJ24" s="69" t="s">
        <v>305</v>
      </c>
      <c r="AK24" s="69"/>
      <c r="AL24" s="69"/>
      <c r="AM24" s="69"/>
      <c r="AN24" s="69"/>
      <c r="AO24" s="69"/>
      <c r="AQ24" s="69" t="s">
        <v>306</v>
      </c>
      <c r="AR24" s="69"/>
      <c r="AS24" s="69"/>
      <c r="AT24" s="69"/>
      <c r="AU24" s="69"/>
      <c r="AV24" s="69"/>
      <c r="AX24" s="69" t="s">
        <v>307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285</v>
      </c>
      <c r="C25" s="65" t="s">
        <v>317</v>
      </c>
      <c r="D25" s="65" t="s">
        <v>286</v>
      </c>
      <c r="E25" s="65" t="s">
        <v>287</v>
      </c>
      <c r="F25" s="65" t="s">
        <v>281</v>
      </c>
      <c r="H25" s="65"/>
      <c r="I25" s="65" t="s">
        <v>285</v>
      </c>
      <c r="J25" s="65" t="s">
        <v>317</v>
      </c>
      <c r="K25" s="65" t="s">
        <v>286</v>
      </c>
      <c r="L25" s="65" t="s">
        <v>287</v>
      </c>
      <c r="M25" s="65" t="s">
        <v>281</v>
      </c>
      <c r="O25" s="65"/>
      <c r="P25" s="65" t="s">
        <v>285</v>
      </c>
      <c r="Q25" s="65" t="s">
        <v>317</v>
      </c>
      <c r="R25" s="65" t="s">
        <v>286</v>
      </c>
      <c r="S25" s="65" t="s">
        <v>287</v>
      </c>
      <c r="T25" s="65" t="s">
        <v>281</v>
      </c>
      <c r="V25" s="65"/>
      <c r="W25" s="65" t="s">
        <v>285</v>
      </c>
      <c r="X25" s="65" t="s">
        <v>317</v>
      </c>
      <c r="Y25" s="65" t="s">
        <v>286</v>
      </c>
      <c r="Z25" s="65" t="s">
        <v>287</v>
      </c>
      <c r="AA25" s="65" t="s">
        <v>281</v>
      </c>
      <c r="AC25" s="65"/>
      <c r="AD25" s="65" t="s">
        <v>285</v>
      </c>
      <c r="AE25" s="65" t="s">
        <v>317</v>
      </c>
      <c r="AF25" s="65" t="s">
        <v>286</v>
      </c>
      <c r="AG25" s="65" t="s">
        <v>287</v>
      </c>
      <c r="AH25" s="65" t="s">
        <v>281</v>
      </c>
      <c r="AJ25" s="65"/>
      <c r="AK25" s="65" t="s">
        <v>285</v>
      </c>
      <c r="AL25" s="65" t="s">
        <v>317</v>
      </c>
      <c r="AM25" s="65" t="s">
        <v>286</v>
      </c>
      <c r="AN25" s="65" t="s">
        <v>287</v>
      </c>
      <c r="AO25" s="65" t="s">
        <v>281</v>
      </c>
      <c r="AQ25" s="65"/>
      <c r="AR25" s="65" t="s">
        <v>285</v>
      </c>
      <c r="AS25" s="65" t="s">
        <v>317</v>
      </c>
      <c r="AT25" s="65" t="s">
        <v>286</v>
      </c>
      <c r="AU25" s="65" t="s">
        <v>287</v>
      </c>
      <c r="AV25" s="65" t="s">
        <v>281</v>
      </c>
      <c r="AX25" s="65"/>
      <c r="AY25" s="65" t="s">
        <v>285</v>
      </c>
      <c r="AZ25" s="65" t="s">
        <v>317</v>
      </c>
      <c r="BA25" s="65" t="s">
        <v>286</v>
      </c>
      <c r="BB25" s="65" t="s">
        <v>287</v>
      </c>
      <c r="BC25" s="65" t="s">
        <v>281</v>
      </c>
      <c r="BE25" s="65"/>
      <c r="BF25" s="65" t="s">
        <v>285</v>
      </c>
      <c r="BG25" s="65" t="s">
        <v>317</v>
      </c>
      <c r="BH25" s="65" t="s">
        <v>286</v>
      </c>
      <c r="BI25" s="65" t="s">
        <v>287</v>
      </c>
      <c r="BJ25" s="65" t="s">
        <v>281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98.845923999999997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1.9372829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1.67561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16.874931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1.840279</v>
      </c>
      <c r="AJ26" s="65" t="s">
        <v>308</v>
      </c>
      <c r="AK26" s="65">
        <v>320</v>
      </c>
      <c r="AL26" s="65">
        <v>400</v>
      </c>
      <c r="AM26" s="65">
        <v>0</v>
      </c>
      <c r="AN26" s="65">
        <v>1000</v>
      </c>
      <c r="AO26" s="65">
        <v>711.82830000000001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9.9875489999999996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2.6103619999999998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0.77842789999999995</v>
      </c>
    </row>
    <row r="33" spans="1:68" x14ac:dyDescent="0.4">
      <c r="A33" s="70" t="s">
        <v>309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319</v>
      </c>
      <c r="B34" s="69"/>
      <c r="C34" s="69"/>
      <c r="D34" s="69"/>
      <c r="E34" s="69"/>
      <c r="F34" s="69"/>
      <c r="H34" s="69" t="s">
        <v>320</v>
      </c>
      <c r="I34" s="69"/>
      <c r="J34" s="69"/>
      <c r="K34" s="69"/>
      <c r="L34" s="69"/>
      <c r="M34" s="69"/>
      <c r="O34" s="69" t="s">
        <v>321</v>
      </c>
      <c r="P34" s="69"/>
      <c r="Q34" s="69"/>
      <c r="R34" s="69"/>
      <c r="S34" s="69"/>
      <c r="T34" s="69"/>
      <c r="V34" s="69" t="s">
        <v>322</v>
      </c>
      <c r="W34" s="69"/>
      <c r="X34" s="69"/>
      <c r="Y34" s="69"/>
      <c r="Z34" s="69"/>
      <c r="AA34" s="69"/>
      <c r="AC34" s="69" t="s">
        <v>323</v>
      </c>
      <c r="AD34" s="69"/>
      <c r="AE34" s="69"/>
      <c r="AF34" s="69"/>
      <c r="AG34" s="69"/>
      <c r="AH34" s="69"/>
      <c r="AJ34" s="69" t="s">
        <v>324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325</v>
      </c>
      <c r="C35" s="65" t="s">
        <v>326</v>
      </c>
      <c r="D35" s="65" t="s">
        <v>327</v>
      </c>
      <c r="E35" s="65" t="s">
        <v>328</v>
      </c>
      <c r="F35" s="65" t="s">
        <v>329</v>
      </c>
      <c r="H35" s="65"/>
      <c r="I35" s="65" t="s">
        <v>325</v>
      </c>
      <c r="J35" s="65" t="s">
        <v>326</v>
      </c>
      <c r="K35" s="65" t="s">
        <v>327</v>
      </c>
      <c r="L35" s="65" t="s">
        <v>328</v>
      </c>
      <c r="M35" s="65" t="s">
        <v>329</v>
      </c>
      <c r="O35" s="65"/>
      <c r="P35" s="65" t="s">
        <v>325</v>
      </c>
      <c r="Q35" s="65" t="s">
        <v>326</v>
      </c>
      <c r="R35" s="65" t="s">
        <v>327</v>
      </c>
      <c r="S35" s="65" t="s">
        <v>328</v>
      </c>
      <c r="T35" s="65" t="s">
        <v>329</v>
      </c>
      <c r="V35" s="65"/>
      <c r="W35" s="65" t="s">
        <v>325</v>
      </c>
      <c r="X35" s="65" t="s">
        <v>326</v>
      </c>
      <c r="Y35" s="65" t="s">
        <v>327</v>
      </c>
      <c r="Z35" s="65" t="s">
        <v>328</v>
      </c>
      <c r="AA35" s="65" t="s">
        <v>329</v>
      </c>
      <c r="AC35" s="65"/>
      <c r="AD35" s="65" t="s">
        <v>325</v>
      </c>
      <c r="AE35" s="65" t="s">
        <v>326</v>
      </c>
      <c r="AF35" s="65" t="s">
        <v>327</v>
      </c>
      <c r="AG35" s="65" t="s">
        <v>328</v>
      </c>
      <c r="AH35" s="65" t="s">
        <v>329</v>
      </c>
      <c r="AJ35" s="65"/>
      <c r="AK35" s="65" t="s">
        <v>325</v>
      </c>
      <c r="AL35" s="65" t="s">
        <v>326</v>
      </c>
      <c r="AM35" s="65" t="s">
        <v>327</v>
      </c>
      <c r="AN35" s="65" t="s">
        <v>328</v>
      </c>
      <c r="AO35" s="65" t="s">
        <v>329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560.86569999999995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1160.1205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8298.7690000000002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3430.6152000000002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213.11009000000001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112.95663500000001</v>
      </c>
    </row>
    <row r="43" spans="1:68" x14ac:dyDescent="0.4">
      <c r="A43" s="70" t="s">
        <v>330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331</v>
      </c>
      <c r="B44" s="69"/>
      <c r="C44" s="69"/>
      <c r="D44" s="69"/>
      <c r="E44" s="69"/>
      <c r="F44" s="69"/>
      <c r="H44" s="69" t="s">
        <v>332</v>
      </c>
      <c r="I44" s="69"/>
      <c r="J44" s="69"/>
      <c r="K44" s="69"/>
      <c r="L44" s="69"/>
      <c r="M44" s="69"/>
      <c r="O44" s="69" t="s">
        <v>333</v>
      </c>
      <c r="P44" s="69"/>
      <c r="Q44" s="69"/>
      <c r="R44" s="69"/>
      <c r="S44" s="69"/>
      <c r="T44" s="69"/>
      <c r="V44" s="69" t="s">
        <v>334</v>
      </c>
      <c r="W44" s="69"/>
      <c r="X44" s="69"/>
      <c r="Y44" s="69"/>
      <c r="Z44" s="69"/>
      <c r="AA44" s="69"/>
      <c r="AC44" s="69" t="s">
        <v>335</v>
      </c>
      <c r="AD44" s="69"/>
      <c r="AE44" s="69"/>
      <c r="AF44" s="69"/>
      <c r="AG44" s="69"/>
      <c r="AH44" s="69"/>
      <c r="AJ44" s="69" t="s">
        <v>336</v>
      </c>
      <c r="AK44" s="69"/>
      <c r="AL44" s="69"/>
      <c r="AM44" s="69"/>
      <c r="AN44" s="69"/>
      <c r="AO44" s="69"/>
      <c r="AQ44" s="69" t="s">
        <v>337</v>
      </c>
      <c r="AR44" s="69"/>
      <c r="AS44" s="69"/>
      <c r="AT44" s="69"/>
      <c r="AU44" s="69"/>
      <c r="AV44" s="69"/>
      <c r="AX44" s="69" t="s">
        <v>338</v>
      </c>
      <c r="AY44" s="69"/>
      <c r="AZ44" s="69"/>
      <c r="BA44" s="69"/>
      <c r="BB44" s="69"/>
      <c r="BC44" s="69"/>
      <c r="BE44" s="69" t="s">
        <v>339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325</v>
      </c>
      <c r="C45" s="65" t="s">
        <v>326</v>
      </c>
      <c r="D45" s="65" t="s">
        <v>327</v>
      </c>
      <c r="E45" s="65" t="s">
        <v>328</v>
      </c>
      <c r="F45" s="65" t="s">
        <v>329</v>
      </c>
      <c r="H45" s="65"/>
      <c r="I45" s="65" t="s">
        <v>325</v>
      </c>
      <c r="J45" s="65" t="s">
        <v>326</v>
      </c>
      <c r="K45" s="65" t="s">
        <v>327</v>
      </c>
      <c r="L45" s="65" t="s">
        <v>328</v>
      </c>
      <c r="M45" s="65" t="s">
        <v>329</v>
      </c>
      <c r="O45" s="65"/>
      <c r="P45" s="65" t="s">
        <v>325</v>
      </c>
      <c r="Q45" s="65" t="s">
        <v>326</v>
      </c>
      <c r="R45" s="65" t="s">
        <v>327</v>
      </c>
      <c r="S45" s="65" t="s">
        <v>328</v>
      </c>
      <c r="T45" s="65" t="s">
        <v>329</v>
      </c>
      <c r="V45" s="65"/>
      <c r="W45" s="65" t="s">
        <v>325</v>
      </c>
      <c r="X45" s="65" t="s">
        <v>326</v>
      </c>
      <c r="Y45" s="65" t="s">
        <v>327</v>
      </c>
      <c r="Z45" s="65" t="s">
        <v>328</v>
      </c>
      <c r="AA45" s="65" t="s">
        <v>329</v>
      </c>
      <c r="AC45" s="65"/>
      <c r="AD45" s="65" t="s">
        <v>325</v>
      </c>
      <c r="AE45" s="65" t="s">
        <v>326</v>
      </c>
      <c r="AF45" s="65" t="s">
        <v>327</v>
      </c>
      <c r="AG45" s="65" t="s">
        <v>328</v>
      </c>
      <c r="AH45" s="65" t="s">
        <v>329</v>
      </c>
      <c r="AJ45" s="65"/>
      <c r="AK45" s="65" t="s">
        <v>325</v>
      </c>
      <c r="AL45" s="65" t="s">
        <v>326</v>
      </c>
      <c r="AM45" s="65" t="s">
        <v>327</v>
      </c>
      <c r="AN45" s="65" t="s">
        <v>328</v>
      </c>
      <c r="AO45" s="65" t="s">
        <v>329</v>
      </c>
      <c r="AQ45" s="65"/>
      <c r="AR45" s="65" t="s">
        <v>325</v>
      </c>
      <c r="AS45" s="65" t="s">
        <v>326</v>
      </c>
      <c r="AT45" s="65" t="s">
        <v>327</v>
      </c>
      <c r="AU45" s="65" t="s">
        <v>328</v>
      </c>
      <c r="AV45" s="65" t="s">
        <v>329</v>
      </c>
      <c r="AX45" s="65"/>
      <c r="AY45" s="65" t="s">
        <v>325</v>
      </c>
      <c r="AZ45" s="65" t="s">
        <v>326</v>
      </c>
      <c r="BA45" s="65" t="s">
        <v>327</v>
      </c>
      <c r="BB45" s="65" t="s">
        <v>328</v>
      </c>
      <c r="BC45" s="65" t="s">
        <v>329</v>
      </c>
      <c r="BE45" s="65"/>
      <c r="BF45" s="65" t="s">
        <v>325</v>
      </c>
      <c r="BG45" s="65" t="s">
        <v>326</v>
      </c>
      <c r="BH45" s="65" t="s">
        <v>327</v>
      </c>
      <c r="BI45" s="65" t="s">
        <v>328</v>
      </c>
      <c r="BJ45" s="65" t="s">
        <v>329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16.441088000000001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11.876025</v>
      </c>
      <c r="O46" s="65" t="s">
        <v>340</v>
      </c>
      <c r="P46" s="65">
        <v>600</v>
      </c>
      <c r="Q46" s="65">
        <v>800</v>
      </c>
      <c r="R46" s="65">
        <v>0</v>
      </c>
      <c r="S46" s="65">
        <v>10000</v>
      </c>
      <c r="T46" s="65">
        <v>857.65716999999995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0.12972657000000001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3.0252552000000001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229.80089000000001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81.183880000000002</v>
      </c>
      <c r="AX46" s="65" t="s">
        <v>341</v>
      </c>
      <c r="AY46" s="65"/>
      <c r="AZ46" s="65"/>
      <c r="BA46" s="65"/>
      <c r="BB46" s="65"/>
      <c r="BC46" s="65"/>
      <c r="BE46" s="65" t="s">
        <v>342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343</v>
      </c>
      <c r="B2" s="61" t="s">
        <v>344</v>
      </c>
      <c r="C2" s="61" t="s">
        <v>310</v>
      </c>
      <c r="D2" s="61">
        <v>52</v>
      </c>
      <c r="E2" s="61">
        <v>1998.9001000000001</v>
      </c>
      <c r="F2" s="61">
        <v>269.87957999999998</v>
      </c>
      <c r="G2" s="61">
        <v>49.627808000000002</v>
      </c>
      <c r="H2" s="61">
        <v>25.576409999999999</v>
      </c>
      <c r="I2" s="61">
        <v>24.051400000000001</v>
      </c>
      <c r="J2" s="61">
        <v>73.426389999999998</v>
      </c>
      <c r="K2" s="61">
        <v>35.517128</v>
      </c>
      <c r="L2" s="61">
        <v>37.909264</v>
      </c>
      <c r="M2" s="61">
        <v>28.411932</v>
      </c>
      <c r="N2" s="61">
        <v>2.3905883000000001</v>
      </c>
      <c r="O2" s="61">
        <v>16.311343999999998</v>
      </c>
      <c r="P2" s="61">
        <v>1132.7661000000001</v>
      </c>
      <c r="Q2" s="61">
        <v>34.066600000000001</v>
      </c>
      <c r="R2" s="61">
        <v>706.73865000000001</v>
      </c>
      <c r="S2" s="61">
        <v>115.09814</v>
      </c>
      <c r="T2" s="61">
        <v>7099.6859999999997</v>
      </c>
      <c r="U2" s="61">
        <v>3.8286760000000002</v>
      </c>
      <c r="V2" s="61">
        <v>23.362031999999999</v>
      </c>
      <c r="W2" s="61">
        <v>274.60327000000001</v>
      </c>
      <c r="X2" s="61">
        <v>98.845923999999997</v>
      </c>
      <c r="Y2" s="61">
        <v>1.9372829</v>
      </c>
      <c r="Z2" s="61">
        <v>1.67561</v>
      </c>
      <c r="AA2" s="61">
        <v>16.874931</v>
      </c>
      <c r="AB2" s="61">
        <v>1.840279</v>
      </c>
      <c r="AC2" s="61">
        <v>711.82830000000001</v>
      </c>
      <c r="AD2" s="61">
        <v>9.9875489999999996</v>
      </c>
      <c r="AE2" s="61">
        <v>2.6103619999999998</v>
      </c>
      <c r="AF2" s="61">
        <v>0.77842789999999995</v>
      </c>
      <c r="AG2" s="61">
        <v>560.86569999999995</v>
      </c>
      <c r="AH2" s="61">
        <v>299.79282000000001</v>
      </c>
      <c r="AI2" s="61">
        <v>261.0729</v>
      </c>
      <c r="AJ2" s="61">
        <v>1160.1205</v>
      </c>
      <c r="AK2" s="61">
        <v>8298.7690000000002</v>
      </c>
      <c r="AL2" s="61">
        <v>213.11009000000001</v>
      </c>
      <c r="AM2" s="61">
        <v>3430.6152000000002</v>
      </c>
      <c r="AN2" s="61">
        <v>112.95663500000001</v>
      </c>
      <c r="AO2" s="61">
        <v>16.441088000000001</v>
      </c>
      <c r="AP2" s="61">
        <v>10.727477</v>
      </c>
      <c r="AQ2" s="61">
        <v>5.7136097000000001</v>
      </c>
      <c r="AR2" s="61">
        <v>11.876025</v>
      </c>
      <c r="AS2" s="61">
        <v>857.65716999999995</v>
      </c>
      <c r="AT2" s="61">
        <v>0.12972657000000001</v>
      </c>
      <c r="AU2" s="61">
        <v>3.0252552000000001</v>
      </c>
      <c r="AV2" s="61">
        <v>229.80089000000001</v>
      </c>
      <c r="AW2" s="61">
        <v>81.183880000000002</v>
      </c>
      <c r="AX2" s="61">
        <v>8.2351430000000003E-2</v>
      </c>
      <c r="AY2" s="61">
        <v>1.6474998000000001</v>
      </c>
      <c r="AZ2" s="61">
        <v>368.16187000000002</v>
      </c>
      <c r="BA2" s="61">
        <v>37.906776000000001</v>
      </c>
      <c r="BB2" s="61">
        <v>11.910121</v>
      </c>
      <c r="BC2" s="61">
        <v>13.418272</v>
      </c>
      <c r="BD2" s="61">
        <v>12.572134</v>
      </c>
      <c r="BE2" s="61">
        <v>0.710341</v>
      </c>
      <c r="BF2" s="61">
        <v>3.8927565</v>
      </c>
      <c r="BG2" s="61">
        <v>1.1518281E-3</v>
      </c>
      <c r="BH2" s="61">
        <v>2.6943465999999999E-2</v>
      </c>
      <c r="BI2" s="61">
        <v>2.19641E-2</v>
      </c>
      <c r="BJ2" s="61">
        <v>9.1749440000000002E-2</v>
      </c>
      <c r="BK2" s="61">
        <v>8.8602166000000004E-5</v>
      </c>
      <c r="BL2" s="61">
        <v>0.68367889999999998</v>
      </c>
      <c r="BM2" s="61">
        <v>7.1429396000000001</v>
      </c>
      <c r="BN2" s="61">
        <v>2.3033676000000001</v>
      </c>
      <c r="BO2" s="61">
        <v>114.12193000000001</v>
      </c>
      <c r="BP2" s="61">
        <v>20.881360000000001</v>
      </c>
      <c r="BQ2" s="61">
        <v>36.624744</v>
      </c>
      <c r="BR2" s="61">
        <v>127.87475999999999</v>
      </c>
      <c r="BS2" s="61">
        <v>39.629626999999999</v>
      </c>
      <c r="BT2" s="61">
        <v>27.579355</v>
      </c>
      <c r="BU2" s="61">
        <v>5.5760394999999997E-2</v>
      </c>
      <c r="BV2" s="61">
        <v>3.6722539999999998E-2</v>
      </c>
      <c r="BW2" s="61">
        <v>1.7668765</v>
      </c>
      <c r="BX2" s="61">
        <v>2.1209657000000002</v>
      </c>
      <c r="BY2" s="61">
        <v>0.13931416999999999</v>
      </c>
      <c r="BZ2" s="61">
        <v>6.6666486E-4</v>
      </c>
      <c r="CA2" s="61">
        <v>1.0431687999999999</v>
      </c>
      <c r="CB2" s="61">
        <v>2.1447852E-2</v>
      </c>
      <c r="CC2" s="61">
        <v>0.22523985999999999</v>
      </c>
      <c r="CD2" s="61">
        <v>1.6480743</v>
      </c>
      <c r="CE2" s="61">
        <v>7.5935169999999996E-2</v>
      </c>
      <c r="CF2" s="61">
        <v>0.17595152999999999</v>
      </c>
      <c r="CG2" s="61">
        <v>4.9500000000000003E-7</v>
      </c>
      <c r="CH2" s="61">
        <v>4.2967718000000002E-2</v>
      </c>
      <c r="CI2" s="61">
        <v>6.3705669999999997E-3</v>
      </c>
      <c r="CJ2" s="61">
        <v>3.5295698999999998</v>
      </c>
      <c r="CK2" s="61">
        <v>2.0899035E-2</v>
      </c>
      <c r="CL2" s="61">
        <v>0.83560590000000001</v>
      </c>
      <c r="CM2" s="61">
        <v>6.6689030000000002</v>
      </c>
      <c r="CN2" s="61">
        <v>2177.0365999999999</v>
      </c>
      <c r="CO2" s="61">
        <v>3810.6887000000002</v>
      </c>
      <c r="CP2" s="61">
        <v>2400.0974000000001</v>
      </c>
      <c r="CQ2" s="61">
        <v>891.21220000000005</v>
      </c>
      <c r="CR2" s="61">
        <v>433.79730000000001</v>
      </c>
      <c r="CS2" s="61">
        <v>381.11185</v>
      </c>
      <c r="CT2" s="61">
        <v>2189.2732000000001</v>
      </c>
      <c r="CU2" s="61">
        <v>1386.1309000000001</v>
      </c>
      <c r="CV2" s="61">
        <v>1204.982</v>
      </c>
      <c r="CW2" s="61">
        <v>1625.3098</v>
      </c>
      <c r="CX2" s="61">
        <v>429.52872000000002</v>
      </c>
      <c r="CY2" s="61">
        <v>2674.2048</v>
      </c>
      <c r="CZ2" s="61">
        <v>1590.1035999999999</v>
      </c>
      <c r="DA2" s="61">
        <v>3255.1837999999998</v>
      </c>
      <c r="DB2" s="61">
        <v>3074.4504000000002</v>
      </c>
      <c r="DC2" s="61">
        <v>4737.6625999999997</v>
      </c>
      <c r="DD2" s="61">
        <v>8255.7970000000005</v>
      </c>
      <c r="DE2" s="61">
        <v>1739.6554000000001</v>
      </c>
      <c r="DF2" s="61">
        <v>3675.7260000000001</v>
      </c>
      <c r="DG2" s="61">
        <v>1844.1649</v>
      </c>
      <c r="DH2" s="61">
        <v>93.937965000000005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37.906776000000001</v>
      </c>
      <c r="B6">
        <f>BB2</f>
        <v>11.910121</v>
      </c>
      <c r="C6">
        <f>BC2</f>
        <v>13.418272</v>
      </c>
      <c r="D6">
        <f>BD2</f>
        <v>12.572134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24910</v>
      </c>
      <c r="C2" s="56">
        <f ca="1">YEAR(TODAY())-YEAR(B2)+IF(TODAY()&gt;=DATE(YEAR(TODAY()),MONTH(B2),DAY(B2)),0,-1)</f>
        <v>52</v>
      </c>
      <c r="E2" s="52">
        <v>177.8</v>
      </c>
      <c r="F2" s="53" t="s">
        <v>39</v>
      </c>
      <c r="G2" s="52">
        <v>78.400000000000006</v>
      </c>
      <c r="H2" s="51" t="s">
        <v>41</v>
      </c>
      <c r="I2" s="72">
        <f>ROUND(G3/E3^2,1)</f>
        <v>24.8</v>
      </c>
    </row>
    <row r="3" spans="1:9" x14ac:dyDescent="0.4">
      <c r="E3" s="51">
        <f>E2/100</f>
        <v>1.778</v>
      </c>
      <c r="F3" s="51" t="s">
        <v>40</v>
      </c>
      <c r="G3" s="51">
        <f>G2</f>
        <v>78.400000000000006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박문균, ID : H1900194)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23일 10:28:51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26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43944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177.8</v>
      </c>
      <c r="L12" s="129"/>
      <c r="M12" s="122">
        <f>'개인정보 및 신체계측 입력'!G2</f>
        <v>78.400000000000006</v>
      </c>
      <c r="N12" s="123"/>
      <c r="O12" s="118" t="s">
        <v>271</v>
      </c>
      <c r="P12" s="112"/>
      <c r="Q12" s="115">
        <f>'개인정보 및 신체계측 입력'!I2</f>
        <v>24.8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박문균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68.683000000000007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12.63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18.687000000000001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18.5</v>
      </c>
      <c r="L72" s="36" t="s">
        <v>53</v>
      </c>
      <c r="M72" s="36">
        <f>ROUND('DRIs DATA'!K8,1)</f>
        <v>14.1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94.23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194.68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98.85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122.69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70.11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553.25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164.41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2020-04-23T01:46:29Z</cp:lastPrinted>
  <dcterms:created xsi:type="dcterms:W3CDTF">2015-06-13T08:19:18Z</dcterms:created>
  <dcterms:modified xsi:type="dcterms:W3CDTF">2020-04-23T02:11:21Z</dcterms:modified>
</cp:coreProperties>
</file>