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<sst xmlns="http://schemas.openxmlformats.org/spreadsheetml/2006/main" count="692" uniqueCount="347">
  <si>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</si>
  <si>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</si>
  <si>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</si>
  <si>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</si>
  <si>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</si>
  <si>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</si>
  <si>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</si>
  <si>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</si>
  <si>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</si>
  <si>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</si>
  <si>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</si>
  <si>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</si>
  <si>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</si>
  <si>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</si>
  <si>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</si>
  <si>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</si>
  <si>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</si>
  <si>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</si>
  <si>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</si>
  <si>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</si>
  <si>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</si>
  <si>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</si>
  <si>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</si>
  <si>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</si>
  <si>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</si>
  <si>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</si>
  <si>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</si>
  <si>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</si>
  <si>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</si>
  <si>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</si>
  <si>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</si>
  <si>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</si>
  <si>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</si>
  <si>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</si>
  <si>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</si>
  <si>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</si>
  <si>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</si>
  <si>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</si>
  <si>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</si>
  <si>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</si>
  <si>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</si>
  <si>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</si>
  <si>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</si>
  <si>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</si>
  <si>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</si>
  <si>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</si>
  <si>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</si>
  <si>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</si>
  <si>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</si>
  <si>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</si>
  <si>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</si>
  <si>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</si>
  <si>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</si>
  <si>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</si>
  <si>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</si>
  <si>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</si>
  <si>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</si>
  <si>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</si>
  <si>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</si>
  <si>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</si>
  <si>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</si>
  <si>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</si>
  <si>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</si>
  <si>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</si>
  <si>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</si>
  <si>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</si>
  <si>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</si>
  <si>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</si>
  <si>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</si>
  <si>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</si>
  <si>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</si>
  <si>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</si>
  <si>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</si>
  <si>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</si>
  <si>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</si>
  <si>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</si>
  <si>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</si>
  <si>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</si>
  <si>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</si>
  <si>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</si>
  <si>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</si>
  <si>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</si>
  <si>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</si>
  <si>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</si>
  <si>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</si>
  <si>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</si>
  <si>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</si>
  <si>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</si>
  <si>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</si>
  <si>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</si>
  <si>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</si>
  <si>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</si>
  <si>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</si>
  <si>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</si>
  <si>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</si>
  <si>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</si>
  <si>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</si>
  <si>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</si>
  <si>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</si>
  <si>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</si>
  <si>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</si>
  <si>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</si>
  <si>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</si>
  <si>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</si>
  <si>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</si>
  <si>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</si>
  <si>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</si>
  <si>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</si>
  <si>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</si>
  <si>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</si>
  <si>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</si>
  <si>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</si>
  <si>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</si>
  <si>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</si>
  <si>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</si>
  <si>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</si>
  <si>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</si>
  <si>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</si>
  <si>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</si>
  <si>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</si>
  <si>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</si>
  <si>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</si>
  <si>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</si>
  <si>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</si>
  <si>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</si>
  <si>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</si>
  <si>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</si>
  <si>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</si>
  <si>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</si>
  <si>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</si>
  <si>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</si>
  <si>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</si>
  <si>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</si>
  <si>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</si>
  <si>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</si>
  <si>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</si>
  <si>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</si>
  <si>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</si>
  <si>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</si>
  <si>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</si>
  <si>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</si>
  <si>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</si>
  <si>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</si>
  <si>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</si>
  <si>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</si>
  <si>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</si>
  <si>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</si>
  <si>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</si>
  <si>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</si>
  <si>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</si>
  <si>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</si>
  <si>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</si>
  <si>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</si>
  <si>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</si>
  <si>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</si>
  <si>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</si>
  <si>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</si>
  <si>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</si>
  <si>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</si>
  <si>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</si>
  <si>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</si>
  <si>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</si>
  <si>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</si>
  <si>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</si>
  <si>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</si>
  <si>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</si>
  <si>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</si>
  <si>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</si>
  <si>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</si>
  <si>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</si>
  <si>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</si>
  <si>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</si>
  <si>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</si>
  <si>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</si>
  <si>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</si>
  <si>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</si>
  <si>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</si>
  <si>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</si>
  <si>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</si>
  <si>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</si>
  <si>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</si>
  <si>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</si>
  <si>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</si>
  <si>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</si>
  <si>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</si>
  <si>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</si>
  <si>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</si>
  <si>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</si>
  <si>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</si>
  <si>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</si>
  <si>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</si>
  <si>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</si>
  <si>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</si>
  <si>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</si>
  <si>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</si>
  <si>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</si>
  <si>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</si>
  <si>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</si>
  <si>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</si>
  <si>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</si>
  <si>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</si>
  <si>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</si>
  <si>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</si>
  <si>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</si>
  <si>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</si>
  <si>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</si>
  <si>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</si>
  <si>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</si>
  <si>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</si>
  <si>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</si>
  <si>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</si>
  <si>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</si>
  <si>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</si>
  <si>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</si>
  <si>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</si>
  <si>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</si>
  <si>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</si>
  <si>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</si>
  <si>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</si>
  <si>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</si>
  <si>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</si>
  <si>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</si>
  <si>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</si>
  <si>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</si>
  <si>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</si>
  <si>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</si>
  <si>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</si>
  <si>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</si>
  <si>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</si>
  <si>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</si>
  <si>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</si>
  <si>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</si>
  <si>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</si>
  <si>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</si>
  <si>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</si>
  <si>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</si>
  <si>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</si>
  <si>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</si>
  <si>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</si>
  <si>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</si>
  <si>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</si>
  <si>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</si>
  <si>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</si>
  <si>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</si>
  <si>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</si>
  <si>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</si>
  <si>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</si>
  <si>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</si>
  <si>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</si>
  <si>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</si>
  <si>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</si>
  <si>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</si>
  <si>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</si>
  <si>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</si>
  <si>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</si>
  <si>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</si>
  <si>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</si>
  <si>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</si>
  <si>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</si>
  <si>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</si>
  <si>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</si>
  <si>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</si>
  <si>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</si>
  <si>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</si>
  <si>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</si>
  <si>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</si>
  <si>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</si>
  <si>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</si>
  <si>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</si>
  <si>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</si>
  <si>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</si>
  <si>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</si>
  <si>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</si>
  <si>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</si>
  <si>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</si>
  <si>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</si>
  <si>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</si>
  <si>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</si>
  <si>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노명환, ID : H1900197)</t>
  </si>
  <si>
    <t>출력시각</t>
    <phoneticPr fontId="1" type="noConversion"/>
  </si>
  <si>
    <t>2020년 04월 29일 10:02:03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</si>
  <si>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</si>
  <si>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</si>
  <si>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</si>
  <si>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</si>
  <si>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</si>
  <si>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</si>
  <si>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</si>
  <si>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</si>
  <si>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</si>
  <si>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</si>
  <si>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</si>
  <si>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</si>
  <si>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</si>
  <si>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</si>
  <si>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</si>
  <si>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</si>
  <si>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</si>
  <si>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</si>
  <si>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</si>
  <si>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</si>
  <si>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</si>
  <si>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</si>
  <si>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</si>
  <si>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</si>
  <si>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</si>
  <si>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</si>
  <si>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</si>
  <si>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</si>
  <si>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</si>
  <si>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</si>
  <si>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</si>
  <si>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</si>
  <si>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</si>
  <si>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</si>
  <si>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</si>
  <si>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</si>
  <si>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</si>
  <si>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</si>
  <si>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</si>
  <si>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</si>
  <si>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</si>
  <si>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</si>
  <si>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</si>
  <si>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</si>
  <si>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</si>
  <si>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</si>
  <si>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</si>
  <si>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</si>
  <si>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</si>
  <si>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</si>
  <si>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</si>
  <si>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</si>
  <si>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</si>
  <si>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</si>
  <si>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</si>
  <si>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</si>
  <si>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</si>
  <si>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</si>
  <si>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</si>
  <si>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</si>
  <si>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</si>
  <si>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</si>
  <si>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</si>
  <si>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</si>
  <si>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H1900197</t>
  </si>
  <si>
    <t>노명환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</si>
</sst>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132.02856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45320"/>
        <c:axId val="480745712"/>
      </c:barChart>
      <c:catAx>
        <c:axId val="48074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45712"/>
        <c:crosses val="autoZero"/>
        <c:auto val="1"/>
        <c:lblAlgn val="ctr"/>
        <c:lblOffset val="100"/>
        <c:noMultiLvlLbl val="0"/>
      </c:catAx>
      <c:valAx>
        <c:axId val="48074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4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4.0476150000000004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55904"/>
        <c:axId val="480756296"/>
      </c:barChart>
      <c:catAx>
        <c:axId val="48075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56296"/>
        <c:crosses val="autoZero"/>
        <c:auto val="1"/>
        <c:lblAlgn val="ctr"/>
        <c:lblOffset val="100"/>
        <c:noMultiLvlLbl val="0"/>
      </c:catAx>
      <c:valAx>
        <c:axId val="480756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5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7.8385040000000004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57080"/>
        <c:axId val="480757472"/>
      </c:barChart>
      <c:catAx>
        <c:axId val="48075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57472"/>
        <c:crosses val="autoZero"/>
        <c:auto val="1"/>
        <c:lblAlgn val="ctr"/>
        <c:lblOffset val="100"/>
        <c:noMultiLvlLbl val="0"/>
      </c:catAx>
      <c:valAx>
        <c:axId val="480757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5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2186.0742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58256"/>
        <c:axId val="480758648"/>
      </c:barChart>
      <c:catAx>
        <c:axId val="48075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58648"/>
        <c:crosses val="autoZero"/>
        <c:auto val="1"/>
        <c:lblAlgn val="ctr"/>
        <c:lblOffset val="100"/>
        <c:noMultiLvlLbl val="0"/>
      </c:catAx>
      <c:valAx>
        <c:axId val="480758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5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7602.116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59432"/>
        <c:axId val="480759824"/>
      </c:barChart>
      <c:catAx>
        <c:axId val="48075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59824"/>
        <c:crosses val="autoZero"/>
        <c:auto val="1"/>
        <c:lblAlgn val="ctr"/>
        <c:lblOffset val="100"/>
        <c:noMultiLvlLbl val="0"/>
      </c:catAx>
      <c:valAx>
        <c:axId val="4807598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5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289.75790000000001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60608"/>
        <c:axId val="480761000"/>
      </c:barChart>
      <c:catAx>
        <c:axId val="48076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61000"/>
        <c:crosses val="autoZero"/>
        <c:auto val="1"/>
        <c:lblAlgn val="ctr"/>
        <c:lblOffset val="100"/>
        <c:noMultiLvlLbl val="0"/>
      </c:catAx>
      <c:valAx>
        <c:axId val="480761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6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220.41469000000001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61784"/>
        <c:axId val="480762176"/>
      </c:barChart>
      <c:catAx>
        <c:axId val="48076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62176"/>
        <c:crosses val="autoZero"/>
        <c:auto val="1"/>
        <c:lblAlgn val="ctr"/>
        <c:lblOffset val="100"/>
        <c:noMultiLvlLbl val="0"/>
      </c:catAx>
      <c:valAx>
        <c:axId val="480762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6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22.16863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62960"/>
        <c:axId val="480763352"/>
      </c:barChart>
      <c:catAx>
        <c:axId val="48076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63352"/>
        <c:crosses val="autoZero"/>
        <c:auto val="1"/>
        <c:lblAlgn val="ctr"/>
        <c:lblOffset val="100"/>
        <c:noMultiLvlLbl val="0"/>
      </c:catAx>
      <c:valAx>
        <c:axId val="480763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6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1161.9505999999999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64136"/>
        <c:axId val="480764528"/>
      </c:barChart>
      <c:catAx>
        <c:axId val="48076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64528"/>
        <c:crosses val="autoZero"/>
        <c:auto val="1"/>
        <c:lblAlgn val="ctr"/>
        <c:lblOffset val="100"/>
        <c:noMultiLvlLbl val="0"/>
      </c:catAx>
      <c:valAx>
        <c:axId val="480764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64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7.6487540000000007E-2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733056"/>
        <c:axId val="548733448"/>
      </c:barChart>
      <c:catAx>
        <c:axId val="54873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733448"/>
        <c:crosses val="autoZero"/>
        <c:auto val="1"/>
        <c:lblAlgn val="ctr"/>
        <c:lblOffset val="100"/>
        <c:noMultiLvlLbl val="0"/>
      </c:catAx>
      <c:valAx>
        <c:axId val="54873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73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6.1277084000000004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734232"/>
        <c:axId val="548734624"/>
      </c:barChart>
      <c:catAx>
        <c:axId val="54873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734624"/>
        <c:crosses val="autoZero"/>
        <c:auto val="1"/>
        <c:lblAlgn val="ctr"/>
        <c:lblOffset val="100"/>
        <c:noMultiLvlLbl val="0"/>
      </c:catAx>
      <c:valAx>
        <c:axId val="548734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73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64.070549999999997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46496"/>
        <c:axId val="480746888"/>
      </c:barChart>
      <c:catAx>
        <c:axId val="48074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46888"/>
        <c:crosses val="autoZero"/>
        <c:auto val="1"/>
        <c:lblAlgn val="ctr"/>
        <c:lblOffset val="100"/>
        <c:noMultiLvlLbl val="0"/>
      </c:catAx>
      <c:valAx>
        <c:axId val="480746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4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313.20688000000001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735800"/>
        <c:axId val="548736192"/>
      </c:barChart>
      <c:catAx>
        <c:axId val="54873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736192"/>
        <c:crosses val="autoZero"/>
        <c:auto val="1"/>
        <c:lblAlgn val="ctr"/>
        <c:lblOffset val="100"/>
        <c:noMultiLvlLbl val="0"/>
      </c:catAx>
      <c:valAx>
        <c:axId val="548736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73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135.83403000000001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736584"/>
        <c:axId val="548736976"/>
      </c:barChart>
      <c:catAx>
        <c:axId val="54873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736976"/>
        <c:crosses val="autoZero"/>
        <c:auto val="1"/>
        <c:lblAlgn val="ctr"/>
        <c:lblOffset val="100"/>
        <c:noMultiLvlLbl val="0"/>
      </c:catAx>
      <c:valAx>
        <c:axId val="54873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73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13.113</c:v>
                </c:pt>
                <c:pt idx="1">
                  <c:v>13.625999999999999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8737760"/>
        <c:axId val="548738152"/>
      </c:barChart>
      <c:catAx>
        <c:axId val="54873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738152"/>
        <c:crosses val="autoZero"/>
        <c:auto val="1"/>
        <c:lblAlgn val="ctr"/>
        <c:lblOffset val="100"/>
        <c:noMultiLvlLbl val="0"/>
      </c:catAx>
      <c:valAx>
        <c:axId val="54873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73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23.765402000000002</c:v>
                </c:pt>
                <c:pt idx="1">
                  <c:v>31.652874000000001</c:v>
                </c:pt>
                <c:pt idx="2">
                  <c:v>33.068961999999999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1365.4467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739328"/>
        <c:axId val="548739720"/>
      </c:barChart>
      <c:catAx>
        <c:axId val="54873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739720"/>
        <c:crosses val="autoZero"/>
        <c:auto val="1"/>
        <c:lblAlgn val="ctr"/>
        <c:lblOffset val="100"/>
        <c:noMultiLvlLbl val="0"/>
      </c:catAx>
      <c:valAx>
        <c:axId val="548739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73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45.039850000000001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740504"/>
        <c:axId val="548740896"/>
      </c:barChart>
      <c:catAx>
        <c:axId val="54874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740896"/>
        <c:crosses val="autoZero"/>
        <c:auto val="1"/>
        <c:lblAlgn val="ctr"/>
        <c:lblOffset val="100"/>
        <c:noMultiLvlLbl val="0"/>
      </c:catAx>
      <c:valAx>
        <c:axId val="54874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74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73.656000000000006</c:v>
                </c:pt>
                <c:pt idx="1">
                  <c:v>10.866</c:v>
                </c:pt>
                <c:pt idx="2">
                  <c:v>15.478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8741680"/>
        <c:axId val="548742072"/>
      </c:barChart>
      <c:catAx>
        <c:axId val="54874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742072"/>
        <c:crosses val="autoZero"/>
        <c:auto val="1"/>
        <c:lblAlgn val="ctr"/>
        <c:lblOffset val="100"/>
        <c:noMultiLvlLbl val="0"/>
      </c:catAx>
      <c:valAx>
        <c:axId val="54874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74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3963.5120000000002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742856"/>
        <c:axId val="548743248"/>
      </c:barChart>
      <c:catAx>
        <c:axId val="548742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743248"/>
        <c:crosses val="autoZero"/>
        <c:auto val="1"/>
        <c:lblAlgn val="ctr"/>
        <c:lblOffset val="100"/>
        <c:noMultiLvlLbl val="0"/>
      </c:catAx>
      <c:valAx>
        <c:axId val="548743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74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345.82819999999998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744032"/>
        <c:axId val="548744424"/>
      </c:barChart>
      <c:catAx>
        <c:axId val="54874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744424"/>
        <c:crosses val="autoZero"/>
        <c:auto val="1"/>
        <c:lblAlgn val="ctr"/>
        <c:lblOffset val="100"/>
        <c:noMultiLvlLbl val="0"/>
      </c:catAx>
      <c:valAx>
        <c:axId val="548744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74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974.20416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745208"/>
        <c:axId val="548745600"/>
      </c:barChart>
      <c:catAx>
        <c:axId val="54874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745600"/>
        <c:crosses val="autoZero"/>
        <c:auto val="1"/>
        <c:lblAlgn val="ctr"/>
        <c:lblOffset val="100"/>
        <c:noMultiLvlLbl val="0"/>
      </c:catAx>
      <c:valAx>
        <c:axId val="548745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74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5.100263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47672"/>
        <c:axId val="480748064"/>
      </c:barChart>
      <c:catAx>
        <c:axId val="48074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48064"/>
        <c:crosses val="autoZero"/>
        <c:auto val="1"/>
        <c:lblAlgn val="ctr"/>
        <c:lblOffset val="100"/>
        <c:noMultiLvlLbl val="0"/>
      </c:catAx>
      <c:valAx>
        <c:axId val="480748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4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15829.876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746384"/>
        <c:axId val="548746776"/>
      </c:barChart>
      <c:catAx>
        <c:axId val="54874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746776"/>
        <c:crosses val="autoZero"/>
        <c:auto val="1"/>
        <c:lblAlgn val="ctr"/>
        <c:lblOffset val="100"/>
        <c:noMultiLvlLbl val="0"/>
      </c:catAx>
      <c:valAx>
        <c:axId val="548746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74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28.470455000000001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747560"/>
        <c:axId val="548747952"/>
      </c:barChart>
      <c:catAx>
        <c:axId val="548747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747952"/>
        <c:crosses val="autoZero"/>
        <c:auto val="1"/>
        <c:lblAlgn val="ctr"/>
        <c:lblOffset val="100"/>
        <c:noMultiLvlLbl val="0"/>
      </c:catAx>
      <c:valAx>
        <c:axId val="548747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74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3.7463964999999999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748736"/>
        <c:axId val="548749128"/>
      </c:barChart>
      <c:catAx>
        <c:axId val="54874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749128"/>
        <c:crosses val="autoZero"/>
        <c:auto val="1"/>
        <c:lblAlgn val="ctr"/>
        <c:lblOffset val="100"/>
        <c:noMultiLvlLbl val="0"/>
      </c:catAx>
      <c:valAx>
        <c:axId val="548749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74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599.02769999999998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48848"/>
        <c:axId val="480749240"/>
      </c:barChart>
      <c:catAx>
        <c:axId val="48074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49240"/>
        <c:crosses val="autoZero"/>
        <c:auto val="1"/>
        <c:lblAlgn val="ctr"/>
        <c:lblOffset val="100"/>
        <c:noMultiLvlLbl val="0"/>
      </c:catAx>
      <c:valAx>
        <c:axId val="480749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4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2.7452497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50024"/>
        <c:axId val="480750416"/>
      </c:barChart>
      <c:catAx>
        <c:axId val="48075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50416"/>
        <c:crosses val="autoZero"/>
        <c:auto val="1"/>
        <c:lblAlgn val="ctr"/>
        <c:lblOffset val="100"/>
        <c:noMultiLvlLbl val="0"/>
      </c:catAx>
      <c:valAx>
        <c:axId val="480750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5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33.995109999999997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51200"/>
        <c:axId val="480751592"/>
      </c:barChart>
      <c:catAx>
        <c:axId val="48075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51592"/>
        <c:crosses val="autoZero"/>
        <c:auto val="1"/>
        <c:lblAlgn val="ctr"/>
        <c:lblOffset val="100"/>
        <c:noMultiLvlLbl val="0"/>
      </c:catAx>
      <c:valAx>
        <c:axId val="480751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5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3.7463964999999999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52376"/>
        <c:axId val="480752768"/>
      </c:barChart>
      <c:catAx>
        <c:axId val="48075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52768"/>
        <c:crosses val="autoZero"/>
        <c:auto val="1"/>
        <c:lblAlgn val="ctr"/>
        <c:lblOffset val="100"/>
        <c:noMultiLvlLbl val="0"/>
      </c:catAx>
      <c:valAx>
        <c:axId val="480752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5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1378.6134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53552"/>
        <c:axId val="480753944"/>
      </c:barChart>
      <c:catAx>
        <c:axId val="48075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53944"/>
        <c:crosses val="autoZero"/>
        <c:auto val="1"/>
        <c:lblAlgn val="ctr"/>
        <c:lblOffset val="100"/>
        <c:noMultiLvlLbl val="0"/>
      </c:catAx>
      <c:valAx>
        <c:axId val="480753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5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12.839556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54728"/>
        <c:axId val="480755120"/>
      </c:barChart>
      <c:catAx>
        <c:axId val="48075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55120"/>
        <c:crosses val="autoZero"/>
        <c:auto val="1"/>
        <c:lblAlgn val="ctr"/>
        <c:lblOffset val="100"/>
        <c:noMultiLvlLbl val="0"/>
      </c:catAx>
      <c:valAx>
        <c:axId val="480755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5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노명환, ID : H1900197)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29일 10:02:03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3963.5120000000002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132.02856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64.070549999999997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73.656000000000006</v>
      </c>
      <c r="G8" s="59">
        <f>'DRIs DATA 입력'!G8</f>
        <v>10.866</v>
      </c>
      <c r="H8" s="59">
        <f>'DRIs DATA 입력'!H8</f>
        <v>15.478</v>
      </c>
      <c r="I8" s="46"/>
      <c r="J8" s="59" t="s">
        <v>216</v>
      </c>
      <c r="K8" s="59">
        <f>'DRIs DATA 입력'!K8</f>
        <v>13.113</v>
      </c>
      <c r="L8" s="59">
        <f>'DRIs DATA 입력'!L8</f>
        <v>13.625999999999999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1365.4467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45.039850000000001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5.100263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599.02769999999998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345.82819999999998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4.0352420000000002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2.7452497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33.995109999999997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3.7463964999999999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1378.6134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12.839556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4.0476150000000004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7.8385040000000004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974.20416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2186.0742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15829.876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7602.116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289.75790000000001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220.41469000000001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28.470455000000001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22.16863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1161.9505999999999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7.6487540000000007E-2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6.1277084000000004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313.20688000000001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135.83403000000001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4">
      <c r="A3" s="68" t="s">
        <v>281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282</v>
      </c>
      <c r="B4" s="67"/>
      <c r="C4" s="67"/>
      <c r="E4" s="69" t="s">
        <v>283</v>
      </c>
      <c r="F4" s="70"/>
      <c r="G4" s="70"/>
      <c r="H4" s="71"/>
      <c r="J4" s="69" t="s">
        <v>284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285</v>
      </c>
      <c r="V4" s="67"/>
      <c r="W4" s="67"/>
      <c r="X4" s="67"/>
      <c r="Y4" s="67"/>
      <c r="Z4" s="67"/>
    </row>
    <row r="5" spans="1:27" x14ac:dyDescent="0.4">
      <c r="A5" s="65"/>
      <c r="B5" s="65" t="s">
        <v>286</v>
      </c>
      <c r="C5" s="65" t="s">
        <v>287</v>
      </c>
      <c r="E5" s="65"/>
      <c r="F5" s="65" t="s">
        <v>288</v>
      </c>
      <c r="G5" s="65" t="s">
        <v>289</v>
      </c>
      <c r="H5" s="65" t="s">
        <v>290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296</v>
      </c>
      <c r="S5" s="65" t="s">
        <v>297</v>
      </c>
      <c r="U5" s="65"/>
      <c r="V5" s="65" t="s">
        <v>298</v>
      </c>
      <c r="W5" s="65" t="s">
        <v>294</v>
      </c>
      <c r="X5" s="65" t="s">
        <v>295</v>
      </c>
      <c r="Y5" s="65" t="s">
        <v>296</v>
      </c>
      <c r="Z5" s="65" t="s">
        <v>297</v>
      </c>
    </row>
    <row r="6" spans="1:27" x14ac:dyDescent="0.4">
      <c r="A6" s="65" t="s">
        <v>299</v>
      </c>
      <c r="B6" s="65">
        <v>2200</v>
      </c>
      <c r="C6" s="65">
        <v>3963.5120000000002</v>
      </c>
      <c r="E6" s="65" t="s">
        <v>300</v>
      </c>
      <c r="F6" s="65">
        <v>55</v>
      </c>
      <c r="G6" s="65">
        <v>15</v>
      </c>
      <c r="H6" s="65">
        <v>7</v>
      </c>
      <c r="J6" s="65" t="s">
        <v>300</v>
      </c>
      <c r="K6" s="65">
        <v>0.1</v>
      </c>
      <c r="L6" s="65">
        <v>4</v>
      </c>
      <c r="N6" s="65" t="s">
        <v>301</v>
      </c>
      <c r="O6" s="65">
        <v>50</v>
      </c>
      <c r="P6" s="65">
        <v>60</v>
      </c>
      <c r="Q6" s="65">
        <v>0</v>
      </c>
      <c r="R6" s="65">
        <v>0</v>
      </c>
      <c r="S6" s="65">
        <v>132.02856</v>
      </c>
      <c r="U6" s="65" t="s">
        <v>302</v>
      </c>
      <c r="V6" s="65">
        <v>0</v>
      </c>
      <c r="W6" s="65">
        <v>0</v>
      </c>
      <c r="X6" s="65">
        <v>25</v>
      </c>
      <c r="Y6" s="65">
        <v>0</v>
      </c>
      <c r="Z6" s="65">
        <v>64.070549999999997</v>
      </c>
    </row>
    <row r="7" spans="1:27" x14ac:dyDescent="0.4">
      <c r="E7" s="65" t="s">
        <v>303</v>
      </c>
      <c r="F7" s="65">
        <v>65</v>
      </c>
      <c r="G7" s="65">
        <v>30</v>
      </c>
      <c r="H7" s="65">
        <v>20</v>
      </c>
      <c r="J7" s="65" t="s">
        <v>303</v>
      </c>
      <c r="K7" s="65">
        <v>1</v>
      </c>
      <c r="L7" s="65">
        <v>10</v>
      </c>
    </row>
    <row r="8" spans="1:27" x14ac:dyDescent="0.4">
      <c r="E8" s="65" t="s">
        <v>304</v>
      </c>
      <c r="F8" s="65">
        <v>73.656000000000006</v>
      </c>
      <c r="G8" s="65">
        <v>10.866</v>
      </c>
      <c r="H8" s="65">
        <v>15.478</v>
      </c>
      <c r="J8" s="65" t="s">
        <v>304</v>
      </c>
      <c r="K8" s="65">
        <v>13.113</v>
      </c>
      <c r="L8" s="65">
        <v>13.625999999999999</v>
      </c>
    </row>
    <row r="13" spans="1:27" x14ac:dyDescent="0.4">
      <c r="A13" s="66" t="s">
        <v>305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306</v>
      </c>
      <c r="B14" s="67"/>
      <c r="C14" s="67"/>
      <c r="D14" s="67"/>
      <c r="E14" s="67"/>
      <c r="F14" s="67"/>
      <c r="H14" s="67" t="s">
        <v>307</v>
      </c>
      <c r="I14" s="67"/>
      <c r="J14" s="67"/>
      <c r="K14" s="67"/>
      <c r="L14" s="67"/>
      <c r="M14" s="67"/>
      <c r="O14" s="67" t="s">
        <v>308</v>
      </c>
      <c r="P14" s="67"/>
      <c r="Q14" s="67"/>
      <c r="R14" s="67"/>
      <c r="S14" s="67"/>
      <c r="T14" s="67"/>
      <c r="V14" s="67" t="s">
        <v>309</v>
      </c>
      <c r="W14" s="67"/>
      <c r="X14" s="67"/>
      <c r="Y14" s="67"/>
      <c r="Z14" s="67"/>
      <c r="AA14" s="67"/>
    </row>
    <row r="15" spans="1:27" x14ac:dyDescent="0.4">
      <c r="A15" s="65"/>
      <c r="B15" s="65" t="s">
        <v>298</v>
      </c>
      <c r="C15" s="65" t="s">
        <v>294</v>
      </c>
      <c r="D15" s="65" t="s">
        <v>295</v>
      </c>
      <c r="E15" s="65" t="s">
        <v>296</v>
      </c>
      <c r="F15" s="65" t="s">
        <v>297</v>
      </c>
      <c r="H15" s="65"/>
      <c r="I15" s="65" t="s">
        <v>298</v>
      </c>
      <c r="J15" s="65" t="s">
        <v>294</v>
      </c>
      <c r="K15" s="65" t="s">
        <v>295</v>
      </c>
      <c r="L15" s="65" t="s">
        <v>296</v>
      </c>
      <c r="M15" s="65" t="s">
        <v>297</v>
      </c>
      <c r="O15" s="65"/>
      <c r="P15" s="65" t="s">
        <v>298</v>
      </c>
      <c r="Q15" s="65" t="s">
        <v>294</v>
      </c>
      <c r="R15" s="65" t="s">
        <v>295</v>
      </c>
      <c r="S15" s="65" t="s">
        <v>296</v>
      </c>
      <c r="T15" s="65" t="s">
        <v>297</v>
      </c>
      <c r="V15" s="65"/>
      <c r="W15" s="65" t="s">
        <v>298</v>
      </c>
      <c r="X15" s="65" t="s">
        <v>294</v>
      </c>
      <c r="Y15" s="65" t="s">
        <v>295</v>
      </c>
      <c r="Z15" s="65" t="s">
        <v>296</v>
      </c>
      <c r="AA15" s="65" t="s">
        <v>297</v>
      </c>
    </row>
    <row r="16" spans="1:27" x14ac:dyDescent="0.4">
      <c r="A16" s="65" t="s">
        <v>310</v>
      </c>
      <c r="B16" s="65">
        <v>530</v>
      </c>
      <c r="C16" s="65">
        <v>750</v>
      </c>
      <c r="D16" s="65">
        <v>0</v>
      </c>
      <c r="E16" s="65">
        <v>3000</v>
      </c>
      <c r="F16" s="65">
        <v>1365.4467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45.039850000000001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5.100263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599.02769999999998</v>
      </c>
    </row>
    <row r="23" spans="1:62" x14ac:dyDescent="0.4">
      <c r="A23" s="66" t="s">
        <v>311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312</v>
      </c>
      <c r="B24" s="67"/>
      <c r="C24" s="67"/>
      <c r="D24" s="67"/>
      <c r="E24" s="67"/>
      <c r="F24" s="67"/>
      <c r="H24" s="67" t="s">
        <v>313</v>
      </c>
      <c r="I24" s="67"/>
      <c r="J24" s="67"/>
      <c r="K24" s="67"/>
      <c r="L24" s="67"/>
      <c r="M24" s="67"/>
      <c r="O24" s="67" t="s">
        <v>314</v>
      </c>
      <c r="P24" s="67"/>
      <c r="Q24" s="67"/>
      <c r="R24" s="67"/>
      <c r="S24" s="67"/>
      <c r="T24" s="67"/>
      <c r="V24" s="67" t="s">
        <v>315</v>
      </c>
      <c r="W24" s="67"/>
      <c r="X24" s="67"/>
      <c r="Y24" s="67"/>
      <c r="Z24" s="67"/>
      <c r="AA24" s="67"/>
      <c r="AC24" s="67" t="s">
        <v>316</v>
      </c>
      <c r="AD24" s="67"/>
      <c r="AE24" s="67"/>
      <c r="AF24" s="67"/>
      <c r="AG24" s="67"/>
      <c r="AH24" s="67"/>
      <c r="AJ24" s="67" t="s">
        <v>317</v>
      </c>
      <c r="AK24" s="67"/>
      <c r="AL24" s="67"/>
      <c r="AM24" s="67"/>
      <c r="AN24" s="67"/>
      <c r="AO24" s="67"/>
      <c r="AQ24" s="67" t="s">
        <v>318</v>
      </c>
      <c r="AR24" s="67"/>
      <c r="AS24" s="67"/>
      <c r="AT24" s="67"/>
      <c r="AU24" s="67"/>
      <c r="AV24" s="67"/>
      <c r="AX24" s="67" t="s">
        <v>319</v>
      </c>
      <c r="AY24" s="67"/>
      <c r="AZ24" s="67"/>
      <c r="BA24" s="67"/>
      <c r="BB24" s="67"/>
      <c r="BC24" s="67"/>
      <c r="BE24" s="67" t="s">
        <v>320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293</v>
      </c>
      <c r="C25" s="65" t="s">
        <v>321</v>
      </c>
      <c r="D25" s="65" t="s">
        <v>322</v>
      </c>
      <c r="E25" s="65" t="s">
        <v>323</v>
      </c>
      <c r="F25" s="65" t="s">
        <v>287</v>
      </c>
      <c r="H25" s="65"/>
      <c r="I25" s="65" t="s">
        <v>293</v>
      </c>
      <c r="J25" s="65" t="s">
        <v>321</v>
      </c>
      <c r="K25" s="65" t="s">
        <v>322</v>
      </c>
      <c r="L25" s="65" t="s">
        <v>323</v>
      </c>
      <c r="M25" s="65" t="s">
        <v>287</v>
      </c>
      <c r="O25" s="65"/>
      <c r="P25" s="65" t="s">
        <v>293</v>
      </c>
      <c r="Q25" s="65" t="s">
        <v>321</v>
      </c>
      <c r="R25" s="65" t="s">
        <v>322</v>
      </c>
      <c r="S25" s="65" t="s">
        <v>323</v>
      </c>
      <c r="T25" s="65" t="s">
        <v>287</v>
      </c>
      <c r="V25" s="65"/>
      <c r="W25" s="65" t="s">
        <v>293</v>
      </c>
      <c r="X25" s="65" t="s">
        <v>321</v>
      </c>
      <c r="Y25" s="65" t="s">
        <v>322</v>
      </c>
      <c r="Z25" s="65" t="s">
        <v>323</v>
      </c>
      <c r="AA25" s="65" t="s">
        <v>287</v>
      </c>
      <c r="AC25" s="65"/>
      <c r="AD25" s="65" t="s">
        <v>293</v>
      </c>
      <c r="AE25" s="65" t="s">
        <v>321</v>
      </c>
      <c r="AF25" s="65" t="s">
        <v>322</v>
      </c>
      <c r="AG25" s="65" t="s">
        <v>323</v>
      </c>
      <c r="AH25" s="65" t="s">
        <v>287</v>
      </c>
      <c r="AJ25" s="65"/>
      <c r="AK25" s="65" t="s">
        <v>293</v>
      </c>
      <c r="AL25" s="65" t="s">
        <v>321</v>
      </c>
      <c r="AM25" s="65" t="s">
        <v>322</v>
      </c>
      <c r="AN25" s="65" t="s">
        <v>323</v>
      </c>
      <c r="AO25" s="65" t="s">
        <v>287</v>
      </c>
      <c r="AQ25" s="65"/>
      <c r="AR25" s="65" t="s">
        <v>293</v>
      </c>
      <c r="AS25" s="65" t="s">
        <v>321</v>
      </c>
      <c r="AT25" s="65" t="s">
        <v>322</v>
      </c>
      <c r="AU25" s="65" t="s">
        <v>323</v>
      </c>
      <c r="AV25" s="65" t="s">
        <v>287</v>
      </c>
      <c r="AX25" s="65"/>
      <c r="AY25" s="65" t="s">
        <v>293</v>
      </c>
      <c r="AZ25" s="65" t="s">
        <v>321</v>
      </c>
      <c r="BA25" s="65" t="s">
        <v>322</v>
      </c>
      <c r="BB25" s="65" t="s">
        <v>323</v>
      </c>
      <c r="BC25" s="65" t="s">
        <v>287</v>
      </c>
      <c r="BE25" s="65"/>
      <c r="BF25" s="65" t="s">
        <v>293</v>
      </c>
      <c r="BG25" s="65" t="s">
        <v>321</v>
      </c>
      <c r="BH25" s="65" t="s">
        <v>322</v>
      </c>
      <c r="BI25" s="65" t="s">
        <v>323</v>
      </c>
      <c r="BJ25" s="65" t="s">
        <v>287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345.82819999999998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4.0352420000000002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2.7452497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33.995109999999997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3.7463964999999999</v>
      </c>
      <c r="AJ26" s="65" t="s">
        <v>324</v>
      </c>
      <c r="AK26" s="65">
        <v>320</v>
      </c>
      <c r="AL26" s="65">
        <v>400</v>
      </c>
      <c r="AM26" s="65">
        <v>0</v>
      </c>
      <c r="AN26" s="65">
        <v>1000</v>
      </c>
      <c r="AO26" s="65">
        <v>1378.6134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12.839556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4.0476150000000004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7.8385040000000004</v>
      </c>
    </row>
    <row r="33" spans="1:68" x14ac:dyDescent="0.4">
      <c r="A33" s="66" t="s">
        <v>325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326</v>
      </c>
      <c r="B34" s="67"/>
      <c r="C34" s="67"/>
      <c r="D34" s="67"/>
      <c r="E34" s="67"/>
      <c r="F34" s="67"/>
      <c r="H34" s="67" t="s">
        <v>327</v>
      </c>
      <c r="I34" s="67"/>
      <c r="J34" s="67"/>
      <c r="K34" s="67"/>
      <c r="L34" s="67"/>
      <c r="M34" s="67"/>
      <c r="O34" s="67" t="s">
        <v>328</v>
      </c>
      <c r="P34" s="67"/>
      <c r="Q34" s="67"/>
      <c r="R34" s="67"/>
      <c r="S34" s="67"/>
      <c r="T34" s="67"/>
      <c r="V34" s="67" t="s">
        <v>329</v>
      </c>
      <c r="W34" s="67"/>
      <c r="X34" s="67"/>
      <c r="Y34" s="67"/>
      <c r="Z34" s="67"/>
      <c r="AA34" s="67"/>
      <c r="AC34" s="67" t="s">
        <v>330</v>
      </c>
      <c r="AD34" s="67"/>
      <c r="AE34" s="67"/>
      <c r="AF34" s="67"/>
      <c r="AG34" s="67"/>
      <c r="AH34" s="67"/>
      <c r="AJ34" s="67" t="s">
        <v>331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298</v>
      </c>
      <c r="C35" s="65" t="s">
        <v>294</v>
      </c>
      <c r="D35" s="65" t="s">
        <v>295</v>
      </c>
      <c r="E35" s="65" t="s">
        <v>296</v>
      </c>
      <c r="F35" s="65" t="s">
        <v>297</v>
      </c>
      <c r="H35" s="65"/>
      <c r="I35" s="65" t="s">
        <v>298</v>
      </c>
      <c r="J35" s="65" t="s">
        <v>294</v>
      </c>
      <c r="K35" s="65" t="s">
        <v>295</v>
      </c>
      <c r="L35" s="65" t="s">
        <v>296</v>
      </c>
      <c r="M35" s="65" t="s">
        <v>297</v>
      </c>
      <c r="O35" s="65"/>
      <c r="P35" s="65" t="s">
        <v>298</v>
      </c>
      <c r="Q35" s="65" t="s">
        <v>294</v>
      </c>
      <c r="R35" s="65" t="s">
        <v>295</v>
      </c>
      <c r="S35" s="65" t="s">
        <v>296</v>
      </c>
      <c r="T35" s="65" t="s">
        <v>297</v>
      </c>
      <c r="V35" s="65"/>
      <c r="W35" s="65" t="s">
        <v>298</v>
      </c>
      <c r="X35" s="65" t="s">
        <v>294</v>
      </c>
      <c r="Y35" s="65" t="s">
        <v>295</v>
      </c>
      <c r="Z35" s="65" t="s">
        <v>296</v>
      </c>
      <c r="AA35" s="65" t="s">
        <v>297</v>
      </c>
      <c r="AC35" s="65"/>
      <c r="AD35" s="65" t="s">
        <v>298</v>
      </c>
      <c r="AE35" s="65" t="s">
        <v>294</v>
      </c>
      <c r="AF35" s="65" t="s">
        <v>295</v>
      </c>
      <c r="AG35" s="65" t="s">
        <v>296</v>
      </c>
      <c r="AH35" s="65" t="s">
        <v>297</v>
      </c>
      <c r="AJ35" s="65"/>
      <c r="AK35" s="65" t="s">
        <v>298</v>
      </c>
      <c r="AL35" s="65" t="s">
        <v>294</v>
      </c>
      <c r="AM35" s="65" t="s">
        <v>295</v>
      </c>
      <c r="AN35" s="65" t="s">
        <v>296</v>
      </c>
      <c r="AO35" s="65" t="s">
        <v>297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974.20416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2186.0742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15829.876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7602.116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289.75790000000001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220.41469000000001</v>
      </c>
    </row>
    <row r="43" spans="1:68" x14ac:dyDescent="0.4">
      <c r="A43" s="66" t="s">
        <v>332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333</v>
      </c>
      <c r="B44" s="67"/>
      <c r="C44" s="67"/>
      <c r="D44" s="67"/>
      <c r="E44" s="67"/>
      <c r="F44" s="67"/>
      <c r="H44" s="67" t="s">
        <v>334</v>
      </c>
      <c r="I44" s="67"/>
      <c r="J44" s="67"/>
      <c r="K44" s="67"/>
      <c r="L44" s="67"/>
      <c r="M44" s="67"/>
      <c r="O44" s="67" t="s">
        <v>335</v>
      </c>
      <c r="P44" s="67"/>
      <c r="Q44" s="67"/>
      <c r="R44" s="67"/>
      <c r="S44" s="67"/>
      <c r="T44" s="67"/>
      <c r="V44" s="67" t="s">
        <v>336</v>
      </c>
      <c r="W44" s="67"/>
      <c r="X44" s="67"/>
      <c r="Y44" s="67"/>
      <c r="Z44" s="67"/>
      <c r="AA44" s="67"/>
      <c r="AC44" s="67" t="s">
        <v>337</v>
      </c>
      <c r="AD44" s="67"/>
      <c r="AE44" s="67"/>
      <c r="AF44" s="67"/>
      <c r="AG44" s="67"/>
      <c r="AH44" s="67"/>
      <c r="AJ44" s="67" t="s">
        <v>338</v>
      </c>
      <c r="AK44" s="67"/>
      <c r="AL44" s="67"/>
      <c r="AM44" s="67"/>
      <c r="AN44" s="67"/>
      <c r="AO44" s="67"/>
      <c r="AQ44" s="67" t="s">
        <v>339</v>
      </c>
      <c r="AR44" s="67"/>
      <c r="AS44" s="67"/>
      <c r="AT44" s="67"/>
      <c r="AU44" s="67"/>
      <c r="AV44" s="67"/>
      <c r="AX44" s="67" t="s">
        <v>340</v>
      </c>
      <c r="AY44" s="67"/>
      <c r="AZ44" s="67"/>
      <c r="BA44" s="67"/>
      <c r="BB44" s="67"/>
      <c r="BC44" s="67"/>
      <c r="BE44" s="67" t="s">
        <v>341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298</v>
      </c>
      <c r="C45" s="65" t="s">
        <v>294</v>
      </c>
      <c r="D45" s="65" t="s">
        <v>295</v>
      </c>
      <c r="E45" s="65" t="s">
        <v>296</v>
      </c>
      <c r="F45" s="65" t="s">
        <v>297</v>
      </c>
      <c r="H45" s="65"/>
      <c r="I45" s="65" t="s">
        <v>298</v>
      </c>
      <c r="J45" s="65" t="s">
        <v>294</v>
      </c>
      <c r="K45" s="65" t="s">
        <v>295</v>
      </c>
      <c r="L45" s="65" t="s">
        <v>296</v>
      </c>
      <c r="M45" s="65" t="s">
        <v>297</v>
      </c>
      <c r="O45" s="65"/>
      <c r="P45" s="65" t="s">
        <v>298</v>
      </c>
      <c r="Q45" s="65" t="s">
        <v>294</v>
      </c>
      <c r="R45" s="65" t="s">
        <v>295</v>
      </c>
      <c r="S45" s="65" t="s">
        <v>296</v>
      </c>
      <c r="T45" s="65" t="s">
        <v>297</v>
      </c>
      <c r="V45" s="65"/>
      <c r="W45" s="65" t="s">
        <v>298</v>
      </c>
      <c r="X45" s="65" t="s">
        <v>294</v>
      </c>
      <c r="Y45" s="65" t="s">
        <v>295</v>
      </c>
      <c r="Z45" s="65" t="s">
        <v>296</v>
      </c>
      <c r="AA45" s="65" t="s">
        <v>297</v>
      </c>
      <c r="AC45" s="65"/>
      <c r="AD45" s="65" t="s">
        <v>298</v>
      </c>
      <c r="AE45" s="65" t="s">
        <v>294</v>
      </c>
      <c r="AF45" s="65" t="s">
        <v>295</v>
      </c>
      <c r="AG45" s="65" t="s">
        <v>296</v>
      </c>
      <c r="AH45" s="65" t="s">
        <v>297</v>
      </c>
      <c r="AJ45" s="65"/>
      <c r="AK45" s="65" t="s">
        <v>298</v>
      </c>
      <c r="AL45" s="65" t="s">
        <v>294</v>
      </c>
      <c r="AM45" s="65" t="s">
        <v>295</v>
      </c>
      <c r="AN45" s="65" t="s">
        <v>296</v>
      </c>
      <c r="AO45" s="65" t="s">
        <v>297</v>
      </c>
      <c r="AQ45" s="65"/>
      <c r="AR45" s="65" t="s">
        <v>298</v>
      </c>
      <c r="AS45" s="65" t="s">
        <v>294</v>
      </c>
      <c r="AT45" s="65" t="s">
        <v>295</v>
      </c>
      <c r="AU45" s="65" t="s">
        <v>296</v>
      </c>
      <c r="AV45" s="65" t="s">
        <v>297</v>
      </c>
      <c r="AX45" s="65"/>
      <c r="AY45" s="65" t="s">
        <v>298</v>
      </c>
      <c r="AZ45" s="65" t="s">
        <v>294</v>
      </c>
      <c r="BA45" s="65" t="s">
        <v>295</v>
      </c>
      <c r="BB45" s="65" t="s">
        <v>296</v>
      </c>
      <c r="BC45" s="65" t="s">
        <v>297</v>
      </c>
      <c r="BE45" s="65"/>
      <c r="BF45" s="65" t="s">
        <v>298</v>
      </c>
      <c r="BG45" s="65" t="s">
        <v>294</v>
      </c>
      <c r="BH45" s="65" t="s">
        <v>295</v>
      </c>
      <c r="BI45" s="65" t="s">
        <v>296</v>
      </c>
      <c r="BJ45" s="65" t="s">
        <v>297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28.470455000000001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22.16863</v>
      </c>
      <c r="O46" s="65" t="s">
        <v>342</v>
      </c>
      <c r="P46" s="65">
        <v>600</v>
      </c>
      <c r="Q46" s="65">
        <v>800</v>
      </c>
      <c r="R46" s="65">
        <v>0</v>
      </c>
      <c r="S46" s="65">
        <v>10000</v>
      </c>
      <c r="T46" s="65">
        <v>1161.9505999999999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7.6487540000000007E-2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6.1277084000000004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313.20688000000001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135.83403000000001</v>
      </c>
      <c r="AX46" s="65" t="s">
        <v>343</v>
      </c>
      <c r="AY46" s="65"/>
      <c r="AZ46" s="65"/>
      <c r="BA46" s="65"/>
      <c r="BB46" s="65"/>
      <c r="BC46" s="65"/>
      <c r="BE46" s="65" t="s">
        <v>344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345</v>
      </c>
      <c r="B2" s="61" t="s">
        <v>346</v>
      </c>
      <c r="C2" s="61" t="s">
        <v>275</v>
      </c>
      <c r="D2" s="61">
        <v>59</v>
      </c>
      <c r="E2" s="61">
        <v>3963.5120000000002</v>
      </c>
      <c r="F2" s="61">
        <v>628.28290000000004</v>
      </c>
      <c r="G2" s="61">
        <v>92.686539999999994</v>
      </c>
      <c r="H2" s="61">
        <v>55.459335000000003</v>
      </c>
      <c r="I2" s="61">
        <v>37.227203000000003</v>
      </c>
      <c r="J2" s="61">
        <v>132.02856</v>
      </c>
      <c r="K2" s="61">
        <v>73.725170000000006</v>
      </c>
      <c r="L2" s="61">
        <v>58.303393999999997</v>
      </c>
      <c r="M2" s="61">
        <v>64.070549999999997</v>
      </c>
      <c r="N2" s="61">
        <v>5.2284527000000001</v>
      </c>
      <c r="O2" s="61">
        <v>40.303615999999998</v>
      </c>
      <c r="P2" s="61">
        <v>2513.2212</v>
      </c>
      <c r="Q2" s="61">
        <v>64.161285000000007</v>
      </c>
      <c r="R2" s="61">
        <v>1365.4467</v>
      </c>
      <c r="S2" s="61">
        <v>168.74083999999999</v>
      </c>
      <c r="T2" s="61">
        <v>14360.47</v>
      </c>
      <c r="U2" s="61">
        <v>5.100263</v>
      </c>
      <c r="V2" s="61">
        <v>45.039850000000001</v>
      </c>
      <c r="W2" s="61">
        <v>599.02769999999998</v>
      </c>
      <c r="X2" s="61">
        <v>345.82819999999998</v>
      </c>
      <c r="Y2" s="61">
        <v>4.0352420000000002</v>
      </c>
      <c r="Z2" s="61">
        <v>2.7452497</v>
      </c>
      <c r="AA2" s="61">
        <v>33.995109999999997</v>
      </c>
      <c r="AB2" s="61">
        <v>3.7463964999999999</v>
      </c>
      <c r="AC2" s="61">
        <v>1378.6134</v>
      </c>
      <c r="AD2" s="61">
        <v>12.839556</v>
      </c>
      <c r="AE2" s="61">
        <v>4.0476150000000004</v>
      </c>
      <c r="AF2" s="61">
        <v>7.8385040000000004</v>
      </c>
      <c r="AG2" s="61">
        <v>974.20416</v>
      </c>
      <c r="AH2" s="61">
        <v>646.70525999999995</v>
      </c>
      <c r="AI2" s="61">
        <v>327.49892999999997</v>
      </c>
      <c r="AJ2" s="61">
        <v>2186.0742</v>
      </c>
      <c r="AK2" s="61">
        <v>15829.876</v>
      </c>
      <c r="AL2" s="61">
        <v>289.75790000000001</v>
      </c>
      <c r="AM2" s="61">
        <v>7602.116</v>
      </c>
      <c r="AN2" s="61">
        <v>220.41469000000001</v>
      </c>
      <c r="AO2" s="61">
        <v>28.470455000000001</v>
      </c>
      <c r="AP2" s="61">
        <v>22.043554</v>
      </c>
      <c r="AQ2" s="61">
        <v>6.426901</v>
      </c>
      <c r="AR2" s="61">
        <v>22.16863</v>
      </c>
      <c r="AS2" s="61">
        <v>1161.9505999999999</v>
      </c>
      <c r="AT2" s="61">
        <v>7.6487540000000007E-2</v>
      </c>
      <c r="AU2" s="61">
        <v>6.1277084000000004</v>
      </c>
      <c r="AV2" s="61">
        <v>313.20688000000001</v>
      </c>
      <c r="AW2" s="61">
        <v>135.83403000000001</v>
      </c>
      <c r="AX2" s="61">
        <v>0.20107633</v>
      </c>
      <c r="AY2" s="61">
        <v>2.3980774999999999</v>
      </c>
      <c r="AZ2" s="61">
        <v>453.70612</v>
      </c>
      <c r="BA2" s="61">
        <v>88.524109999999993</v>
      </c>
      <c r="BB2" s="61">
        <v>23.765402000000002</v>
      </c>
      <c r="BC2" s="61">
        <v>31.652874000000001</v>
      </c>
      <c r="BD2" s="61">
        <v>33.068961999999999</v>
      </c>
      <c r="BE2" s="61">
        <v>2.2048017999999998</v>
      </c>
      <c r="BF2" s="61">
        <v>12.418623999999999</v>
      </c>
      <c r="BG2" s="61">
        <v>1.3877448000000001E-2</v>
      </c>
      <c r="BH2" s="61">
        <v>2.1386497000000001E-2</v>
      </c>
      <c r="BI2" s="61">
        <v>1.6433923999999999E-2</v>
      </c>
      <c r="BJ2" s="61">
        <v>0.10274728</v>
      </c>
      <c r="BK2" s="61">
        <v>1.067496E-3</v>
      </c>
      <c r="BL2" s="61">
        <v>1.1263129999999999</v>
      </c>
      <c r="BM2" s="61">
        <v>13.341161</v>
      </c>
      <c r="BN2" s="61">
        <v>4.8942899999999998</v>
      </c>
      <c r="BO2" s="61">
        <v>203.24454</v>
      </c>
      <c r="BP2" s="61">
        <v>39.746605000000002</v>
      </c>
      <c r="BQ2" s="61">
        <v>65.447230000000005</v>
      </c>
      <c r="BR2" s="61">
        <v>221.92693</v>
      </c>
      <c r="BS2" s="61">
        <v>58.464461999999997</v>
      </c>
      <c r="BT2" s="61">
        <v>53.503819999999997</v>
      </c>
      <c r="BU2" s="61">
        <v>1.0497871999999999</v>
      </c>
      <c r="BV2" s="61">
        <v>5.5291760000000002E-2</v>
      </c>
      <c r="BW2" s="61">
        <v>3.408121</v>
      </c>
      <c r="BX2" s="61">
        <v>3.8009461999999998</v>
      </c>
      <c r="BY2" s="61">
        <v>0.2236998</v>
      </c>
      <c r="BZ2" s="61">
        <v>1.7612198999999999E-3</v>
      </c>
      <c r="CA2" s="61">
        <v>1.0156455</v>
      </c>
      <c r="CB2" s="61">
        <v>2.8098910000000001E-2</v>
      </c>
      <c r="CC2" s="61">
        <v>0.26352847000000001</v>
      </c>
      <c r="CD2" s="61">
        <v>1.9088064</v>
      </c>
      <c r="CE2" s="61">
        <v>0.19771299000000001</v>
      </c>
      <c r="CF2" s="61">
        <v>0.36360853999999998</v>
      </c>
      <c r="CG2" s="61">
        <v>2.9999999000000001E-6</v>
      </c>
      <c r="CH2" s="61">
        <v>6.1748694999999999E-2</v>
      </c>
      <c r="CI2" s="61">
        <v>3.837691E-2</v>
      </c>
      <c r="CJ2" s="61">
        <v>4.0976350000000004</v>
      </c>
      <c r="CK2" s="61">
        <v>3.2640061999999997E-2</v>
      </c>
      <c r="CL2" s="61">
        <v>8.1054739999999992</v>
      </c>
      <c r="CM2" s="61">
        <v>12.156686000000001</v>
      </c>
      <c r="CN2" s="61">
        <v>4655.1189999999997</v>
      </c>
      <c r="CO2" s="61">
        <v>8207.4639999999999</v>
      </c>
      <c r="CP2" s="61">
        <v>5413.6293999999998</v>
      </c>
      <c r="CQ2" s="61">
        <v>1749.2954999999999</v>
      </c>
      <c r="CR2" s="61">
        <v>942.70410000000004</v>
      </c>
      <c r="CS2" s="61">
        <v>750.31775000000005</v>
      </c>
      <c r="CT2" s="61">
        <v>4757.6360000000004</v>
      </c>
      <c r="CU2" s="61">
        <v>2986.2732000000001</v>
      </c>
      <c r="CV2" s="61">
        <v>2302.8467000000001</v>
      </c>
      <c r="CW2" s="61">
        <v>3498.3429999999998</v>
      </c>
      <c r="CX2" s="61">
        <v>1050.3806999999999</v>
      </c>
      <c r="CY2" s="61">
        <v>5747.8370000000004</v>
      </c>
      <c r="CZ2" s="61">
        <v>3247.2116999999998</v>
      </c>
      <c r="DA2" s="61">
        <v>7505.87</v>
      </c>
      <c r="DB2" s="61">
        <v>6895.4594999999999</v>
      </c>
      <c r="DC2" s="61">
        <v>11332.239</v>
      </c>
      <c r="DD2" s="61">
        <v>17558.791000000001</v>
      </c>
      <c r="DE2" s="61">
        <v>4239.2075000000004</v>
      </c>
      <c r="DF2" s="61">
        <v>7560.2583000000004</v>
      </c>
      <c r="DG2" s="61">
        <v>4131.92</v>
      </c>
      <c r="DH2" s="61">
        <v>126.18195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88.524109999999993</v>
      </c>
      <c r="B6">
        <f>BB2</f>
        <v>23.765402000000002</v>
      </c>
      <c r="C6">
        <f>BC2</f>
        <v>31.652874000000001</v>
      </c>
      <c r="D6">
        <f>BD2</f>
        <v>33.068961999999999</v>
      </c>
    </row>
    <row r="7" spans="1:113" x14ac:dyDescent="0.4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22093</v>
      </c>
      <c r="C2" s="56">
        <f ca="1">YEAR(TODAY())-YEAR(B2)+IF(TODAY()&gt;=DATE(YEAR(TODAY()),MONTH(B2),DAY(B2)),0,-1)</f>
        <v>59</v>
      </c>
      <c r="E2" s="52">
        <v>168.1</v>
      </c>
      <c r="F2" s="53" t="s">
        <v>39</v>
      </c>
      <c r="G2" s="52">
        <v>69.099999999999994</v>
      </c>
      <c r="H2" s="51" t="s">
        <v>41</v>
      </c>
      <c r="I2" s="72">
        <f>ROUND(G3/E3^2,1)</f>
        <v>24.5</v>
      </c>
    </row>
    <row r="3" spans="1:9" x14ac:dyDescent="0.4">
      <c r="E3" s="51">
        <f>E2/100</f>
        <v>1.681</v>
      </c>
      <c r="F3" s="51" t="s">
        <v>40</v>
      </c>
      <c r="G3" s="51">
        <f>G2</f>
        <v>69.099999999999994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43949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노명환, ID : H1900197)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04월 29일 10:02:03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6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276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43949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59</v>
      </c>
      <c r="G12" s="94"/>
      <c r="H12" s="94"/>
      <c r="I12" s="94"/>
      <c r="K12" s="123">
        <f>'개인정보 및 신체계측 입력'!E2</f>
        <v>168.1</v>
      </c>
      <c r="L12" s="124"/>
      <c r="M12" s="117">
        <f>'개인정보 및 신체계측 입력'!G2</f>
        <v>69.099999999999994</v>
      </c>
      <c r="N12" s="118"/>
      <c r="O12" s="113" t="s">
        <v>271</v>
      </c>
      <c r="P12" s="107"/>
      <c r="Q12" s="90">
        <f>'개인정보 및 신체계측 입력'!I2</f>
        <v>24.5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노명환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73.656000000000006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10.866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15.478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13.6</v>
      </c>
      <c r="L72" s="36" t="s">
        <v>53</v>
      </c>
      <c r="M72" s="36">
        <f>ROUND('DRIs DATA'!K8,1)</f>
        <v>13.1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182.06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375.33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345.83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249.76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121.78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1055.33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284.7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2020-04-23T01:46:29Z</cp:lastPrinted>
  <dcterms:created xsi:type="dcterms:W3CDTF">2015-06-13T08:19:18Z</dcterms:created>
  <dcterms:modified xsi:type="dcterms:W3CDTF">2020-04-29T01:25:49Z</dcterms:modified>
</cp:coreProperties>
</file>