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<sst xmlns="http://schemas.openxmlformats.org/spreadsheetml/2006/main" count="692" uniqueCount="347">
  <si>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</si>
  <si>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</si>
  <si>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</si>
  <si>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</si>
  <si>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</si>
  <si>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</si>
  <si>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</si>
  <si>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</si>
  <si>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</si>
  <si>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</si>
  <si>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</si>
  <si>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</si>
  <si>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</si>
  <si>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</si>
  <si>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</si>
  <si>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</si>
  <si>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</si>
  <si>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</si>
  <si>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</si>
  <si>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</si>
  <si>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</si>
  <si>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</si>
  <si>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</si>
  <si>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</si>
  <si>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</si>
  <si>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</si>
  <si>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</si>
  <si>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</si>
  <si>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</si>
  <si>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</si>
  <si>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</si>
  <si>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</si>
  <si>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</si>
  <si>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</si>
  <si>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</si>
  <si>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</si>
  <si>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</si>
  <si>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</si>
  <si>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</si>
  <si>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</si>
  <si>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</si>
  <si>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</si>
  <si>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</si>
  <si>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</si>
  <si>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</si>
  <si>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</si>
  <si>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</si>
  <si>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</si>
  <si>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</si>
  <si>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</si>
  <si>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</si>
  <si>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</si>
  <si>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</si>
  <si>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</si>
  <si>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</si>
  <si>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</si>
  <si>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</si>
  <si>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</si>
  <si>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</si>
  <si>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</si>
  <si>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</si>
  <si>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</si>
  <si>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</si>
  <si>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</si>
  <si>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</si>
  <si>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</si>
  <si>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</si>
  <si>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</si>
  <si>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</si>
  <si>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</si>
  <si>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</si>
  <si>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</si>
  <si>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</si>
  <si>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</si>
  <si>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</si>
  <si>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</si>
  <si>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</si>
  <si>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</si>
  <si>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</si>
  <si>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</si>
  <si>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</si>
  <si>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</si>
  <si>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</si>
  <si>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</si>
  <si>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</si>
  <si>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</si>
  <si>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</si>
  <si>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</si>
  <si>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</si>
  <si>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</si>
  <si>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</si>
  <si>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</si>
  <si>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</si>
  <si>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</si>
  <si>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</si>
  <si>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</si>
  <si>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</si>
  <si>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</si>
  <si>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</si>
  <si>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</si>
  <si>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</si>
  <si>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</si>
  <si>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</si>
  <si>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</si>
  <si>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</si>
  <si>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</si>
  <si>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</si>
  <si>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</si>
  <si>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</si>
  <si>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</si>
  <si>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</si>
  <si>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</si>
  <si>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</si>
  <si>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</si>
  <si>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</si>
  <si>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</si>
  <si>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</si>
  <si>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</si>
  <si>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</si>
  <si>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</si>
  <si>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</si>
  <si>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</si>
  <si>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</si>
  <si>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</si>
  <si>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</si>
  <si>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</si>
  <si>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</si>
  <si>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</si>
  <si>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</si>
  <si>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</si>
  <si>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</si>
  <si>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</si>
  <si>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</si>
  <si>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</si>
  <si>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</si>
  <si>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</si>
  <si>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</si>
  <si>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</si>
  <si>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</si>
  <si>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</si>
  <si>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</si>
  <si>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</si>
  <si>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</si>
  <si>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</si>
  <si>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</si>
  <si>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</si>
  <si>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</si>
  <si>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</si>
  <si>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</si>
  <si>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</si>
  <si>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</si>
  <si>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</si>
  <si>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</si>
  <si>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</si>
  <si>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</si>
  <si>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</si>
  <si>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</si>
  <si>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</si>
  <si>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</si>
  <si>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</si>
  <si>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</si>
  <si>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</si>
  <si>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</si>
  <si>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</si>
  <si>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</si>
  <si>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</si>
  <si>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</si>
  <si>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</si>
  <si>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</si>
  <si>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</si>
  <si>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</si>
  <si>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</si>
  <si>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</si>
  <si>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</si>
  <si>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</si>
  <si>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</si>
  <si>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</si>
  <si>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</si>
  <si>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</si>
  <si>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</si>
  <si>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</si>
  <si>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</si>
  <si>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</si>
  <si>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</si>
  <si>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</si>
  <si>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</si>
  <si>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</si>
  <si>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</si>
  <si>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</si>
  <si>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</si>
  <si>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</si>
  <si>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</si>
  <si>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</si>
  <si>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</si>
  <si>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</si>
  <si>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</si>
  <si>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</si>
  <si>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</si>
  <si>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</si>
  <si>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</si>
  <si>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</si>
  <si>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</si>
  <si>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</si>
  <si>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</si>
  <si>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</si>
  <si>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</si>
  <si>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</si>
  <si>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</si>
  <si>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</si>
  <si>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</si>
  <si>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</si>
  <si>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</si>
  <si>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</si>
  <si>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</si>
  <si>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</si>
  <si>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</si>
  <si>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</si>
  <si>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</si>
  <si>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</si>
  <si>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</si>
  <si>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</si>
  <si>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</si>
  <si>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</si>
  <si>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</si>
  <si>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</si>
  <si>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</si>
  <si>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</si>
  <si>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</si>
  <si>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</si>
  <si>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</si>
  <si>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</si>
  <si>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</si>
  <si>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</si>
  <si>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</si>
  <si>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</si>
  <si>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</si>
  <si>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</si>
  <si>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</si>
  <si>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</si>
  <si>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</si>
  <si>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</si>
  <si>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</si>
  <si>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</si>
  <si>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</si>
  <si>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</si>
  <si>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</si>
  <si>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</si>
  <si>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</si>
  <si>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</si>
  <si>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</si>
  <si>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</si>
  <si>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</si>
  <si>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</si>
  <si>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</si>
  <si>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</si>
  <si>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</si>
  <si>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</si>
  <si>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</si>
  <si>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</si>
  <si>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</si>
  <si>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</si>
  <si>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</si>
  <si>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</si>
  <si>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</si>
  <si>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</si>
  <si>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</si>
  <si>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</si>
  <si>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</si>
  <si>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</si>
  <si>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</si>
  <si>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</si>
  <si>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</si>
  <si>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</si>
  <si>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</si>
  <si>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</si>
  <si>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</si>
  <si>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에너지(kcal)</t>
    <phoneticPr fontId="1" type="noConversion"/>
  </si>
  <si>
    <t>충분섭취량</t>
    <phoneticPr fontId="1" type="noConversion"/>
  </si>
  <si>
    <t>식이섬유(g/일)</t>
    <phoneticPr fontId="1" type="noConversion"/>
  </si>
  <si>
    <t>다량 무기질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</si>
  <si>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</si>
  <si>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권장섭취량</t>
    <phoneticPr fontId="1" type="noConversion"/>
  </si>
  <si>
    <t>인</t>
    <phoneticPr fontId="1" type="noConversion"/>
  </si>
  <si>
    <t>섭취량</t>
    <phoneticPr fontId="1" type="noConversion"/>
  </si>
  <si>
    <t>정보</t>
    <phoneticPr fontId="1" type="noConversion"/>
  </si>
  <si>
    <t>(설문지 : FFQ 95문항 설문지, 사용자 : 원영란, ID : H1900199)</t>
  </si>
  <si>
    <t>출력시각</t>
    <phoneticPr fontId="1" type="noConversion"/>
  </si>
  <si>
    <t>2020년 04월 29일 10:02:29</t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</si>
  <si>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</si>
  <si>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</si>
  <si>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</si>
  <si>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</si>
  <si>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</si>
  <si>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</si>
  <si>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</si>
  <si>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</si>
  <si>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</si>
  <si>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</si>
  <si>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</si>
  <si>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</si>
  <si>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</si>
  <si>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</si>
  <si>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</si>
  <si>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</si>
  <si>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</si>
  <si>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</si>
  <si>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</si>
  <si>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</si>
  <si>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</si>
  <si>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</si>
  <si>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</si>
  <si>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</si>
  <si>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</si>
  <si>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</si>
  <si>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</si>
  <si>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</si>
  <si>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</si>
  <si>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</si>
  <si>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</si>
  <si>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</si>
  <si>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</si>
  <si>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</si>
  <si>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</si>
  <si>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</si>
  <si>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</si>
  <si>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</si>
  <si>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</si>
  <si>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</si>
  <si>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</si>
  <si>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</si>
  <si>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</si>
  <si>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</si>
  <si>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</si>
  <si>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</si>
  <si>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</si>
  <si>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</si>
  <si>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</si>
  <si>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</si>
  <si>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</si>
  <si>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</si>
  <si>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</si>
  <si>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</si>
  <si>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</si>
  <si>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</si>
  <si>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H1900199</t>
  </si>
  <si>
    <t>원영란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</si>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</sst>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140.19390000000001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59512"/>
        <c:axId val="475759904"/>
      </c:barChart>
      <c:catAx>
        <c:axId val="47575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59904"/>
        <c:crosses val="autoZero"/>
        <c:auto val="1"/>
        <c:lblAlgn val="ctr"/>
        <c:lblOffset val="100"/>
        <c:noMultiLvlLbl val="0"/>
      </c:catAx>
      <c:valAx>
        <c:axId val="47575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5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4.7995853000000004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0096"/>
        <c:axId val="475770488"/>
      </c:barChart>
      <c:catAx>
        <c:axId val="47577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0488"/>
        <c:crosses val="autoZero"/>
        <c:auto val="1"/>
        <c:lblAlgn val="ctr"/>
        <c:lblOffset val="100"/>
        <c:noMultiLvlLbl val="0"/>
      </c:catAx>
      <c:valAx>
        <c:axId val="47577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6.4458529999999996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1272"/>
        <c:axId val="475771664"/>
      </c:barChart>
      <c:catAx>
        <c:axId val="47577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1664"/>
        <c:crosses val="autoZero"/>
        <c:auto val="1"/>
        <c:lblAlgn val="ctr"/>
        <c:lblOffset val="100"/>
        <c:noMultiLvlLbl val="0"/>
      </c:catAx>
      <c:valAx>
        <c:axId val="47577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2408.3179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2448"/>
        <c:axId val="475772840"/>
      </c:barChart>
      <c:catAx>
        <c:axId val="47577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2840"/>
        <c:crosses val="autoZero"/>
        <c:auto val="1"/>
        <c:lblAlgn val="ctr"/>
        <c:lblOffset val="100"/>
        <c:noMultiLvlLbl val="0"/>
      </c:catAx>
      <c:valAx>
        <c:axId val="47577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6441.5429999999997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3624"/>
        <c:axId val="475774016"/>
      </c:barChart>
      <c:catAx>
        <c:axId val="47577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4016"/>
        <c:crosses val="autoZero"/>
        <c:auto val="1"/>
        <c:lblAlgn val="ctr"/>
        <c:lblOffset val="100"/>
        <c:noMultiLvlLbl val="0"/>
      </c:catAx>
      <c:valAx>
        <c:axId val="475774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126.8541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4800"/>
        <c:axId val="475775192"/>
      </c:barChart>
      <c:catAx>
        <c:axId val="47577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5192"/>
        <c:crosses val="autoZero"/>
        <c:auto val="1"/>
        <c:lblAlgn val="ctr"/>
        <c:lblOffset val="100"/>
        <c:noMultiLvlLbl val="0"/>
      </c:catAx>
      <c:valAx>
        <c:axId val="47577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265.71627999999998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5976"/>
        <c:axId val="475776368"/>
      </c:barChart>
      <c:catAx>
        <c:axId val="47577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6368"/>
        <c:crosses val="autoZero"/>
        <c:auto val="1"/>
        <c:lblAlgn val="ctr"/>
        <c:lblOffset val="100"/>
        <c:noMultiLvlLbl val="0"/>
      </c:catAx>
      <c:valAx>
        <c:axId val="47577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22.478985000000002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7152"/>
        <c:axId val="475777544"/>
      </c:barChart>
      <c:catAx>
        <c:axId val="47577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7544"/>
        <c:crosses val="autoZero"/>
        <c:auto val="1"/>
        <c:lblAlgn val="ctr"/>
        <c:lblOffset val="100"/>
        <c:noMultiLvlLbl val="0"/>
      </c:catAx>
      <c:valAx>
        <c:axId val="47577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1624.1596999999999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8328"/>
        <c:axId val="475778720"/>
      </c:barChart>
      <c:catAx>
        <c:axId val="47577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8720"/>
        <c:crosses val="autoZero"/>
        <c:auto val="1"/>
        <c:lblAlgn val="ctr"/>
        <c:lblOffset val="100"/>
        <c:noMultiLvlLbl val="0"/>
      </c:catAx>
      <c:valAx>
        <c:axId val="475778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0.112357296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79504"/>
        <c:axId val="475779896"/>
      </c:barChart>
      <c:catAx>
        <c:axId val="47577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79896"/>
        <c:crosses val="autoZero"/>
        <c:auto val="1"/>
        <c:lblAlgn val="ctr"/>
        <c:lblOffset val="100"/>
        <c:noMultiLvlLbl val="0"/>
      </c:catAx>
      <c:valAx>
        <c:axId val="47577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7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7.2577195000000003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80680"/>
        <c:axId val="475781072"/>
      </c:barChart>
      <c:catAx>
        <c:axId val="47578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81072"/>
        <c:crosses val="autoZero"/>
        <c:auto val="1"/>
        <c:lblAlgn val="ctr"/>
        <c:lblOffset val="100"/>
        <c:noMultiLvlLbl val="0"/>
      </c:catAx>
      <c:valAx>
        <c:axId val="475781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8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56.556759999999997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0688"/>
        <c:axId val="475761080"/>
      </c:barChart>
      <c:catAx>
        <c:axId val="47576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1080"/>
        <c:crosses val="autoZero"/>
        <c:auto val="1"/>
        <c:lblAlgn val="ctr"/>
        <c:lblOffset val="100"/>
        <c:noMultiLvlLbl val="0"/>
      </c:catAx>
      <c:valAx>
        <c:axId val="475761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950.8768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82248"/>
        <c:axId val="475782640"/>
      </c:barChart>
      <c:catAx>
        <c:axId val="47578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82640"/>
        <c:crosses val="autoZero"/>
        <c:auto val="1"/>
        <c:lblAlgn val="ctr"/>
        <c:lblOffset val="100"/>
        <c:noMultiLvlLbl val="0"/>
      </c:catAx>
      <c:valAx>
        <c:axId val="47578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8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179.84619000000001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83032"/>
        <c:axId val="475783424"/>
      </c:barChart>
      <c:catAx>
        <c:axId val="47578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83424"/>
        <c:crosses val="autoZero"/>
        <c:auto val="1"/>
        <c:lblAlgn val="ctr"/>
        <c:lblOffset val="100"/>
        <c:noMultiLvlLbl val="0"/>
      </c:catAx>
      <c:valAx>
        <c:axId val="47578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8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5.0289999999999999</c:v>
                </c:pt>
                <c:pt idx="1">
                  <c:v>10.678000000000001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5784208"/>
        <c:axId val="475784600"/>
      </c:barChart>
      <c:catAx>
        <c:axId val="47578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84600"/>
        <c:crosses val="autoZero"/>
        <c:auto val="1"/>
        <c:lblAlgn val="ctr"/>
        <c:lblOffset val="100"/>
        <c:noMultiLvlLbl val="0"/>
      </c:catAx>
      <c:valAx>
        <c:axId val="47578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8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22.022375</c:v>
                </c:pt>
                <c:pt idx="1">
                  <c:v>32.150658</c:v>
                </c:pt>
                <c:pt idx="2">
                  <c:v>34.891993999999997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1218.8927000000001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34736"/>
        <c:axId val="480735128"/>
      </c:barChart>
      <c:catAx>
        <c:axId val="48073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35128"/>
        <c:crosses val="autoZero"/>
        <c:auto val="1"/>
        <c:lblAlgn val="ctr"/>
        <c:lblOffset val="100"/>
        <c:noMultiLvlLbl val="0"/>
      </c:catAx>
      <c:valAx>
        <c:axId val="480735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3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41.498702999999999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32776"/>
        <c:axId val="480735912"/>
      </c:barChart>
      <c:catAx>
        <c:axId val="48073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35912"/>
        <c:crosses val="autoZero"/>
        <c:auto val="1"/>
        <c:lblAlgn val="ctr"/>
        <c:lblOffset val="100"/>
        <c:noMultiLvlLbl val="0"/>
      </c:catAx>
      <c:valAx>
        <c:axId val="48073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3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64.665000000000006</c:v>
                </c:pt>
                <c:pt idx="1">
                  <c:v>14.134</c:v>
                </c:pt>
                <c:pt idx="2">
                  <c:v>21.201000000000001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0736304"/>
        <c:axId val="480736696"/>
      </c:barChart>
      <c:catAx>
        <c:axId val="48073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36696"/>
        <c:crosses val="autoZero"/>
        <c:auto val="1"/>
        <c:lblAlgn val="ctr"/>
        <c:lblOffset val="100"/>
        <c:noMultiLvlLbl val="0"/>
      </c:catAx>
      <c:valAx>
        <c:axId val="48073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3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3115.3845000000001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37480"/>
        <c:axId val="480737872"/>
      </c:barChart>
      <c:catAx>
        <c:axId val="48073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37872"/>
        <c:crosses val="autoZero"/>
        <c:auto val="1"/>
        <c:lblAlgn val="ctr"/>
        <c:lblOffset val="100"/>
        <c:noMultiLvlLbl val="0"/>
      </c:catAx>
      <c:valAx>
        <c:axId val="480737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3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307.58233999999999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38656"/>
        <c:axId val="480739048"/>
      </c:barChart>
      <c:catAx>
        <c:axId val="48073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39048"/>
        <c:crosses val="autoZero"/>
        <c:auto val="1"/>
        <c:lblAlgn val="ctr"/>
        <c:lblOffset val="100"/>
        <c:noMultiLvlLbl val="0"/>
      </c:catAx>
      <c:valAx>
        <c:axId val="48073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1325.5800999999999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33168"/>
        <c:axId val="480739832"/>
      </c:barChart>
      <c:catAx>
        <c:axId val="48073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39832"/>
        <c:crosses val="autoZero"/>
        <c:auto val="1"/>
        <c:lblAlgn val="ctr"/>
        <c:lblOffset val="100"/>
        <c:noMultiLvlLbl val="0"/>
      </c:catAx>
      <c:valAx>
        <c:axId val="48073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3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5.5113979999999998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1864"/>
        <c:axId val="475762256"/>
      </c:barChart>
      <c:catAx>
        <c:axId val="47576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2256"/>
        <c:crosses val="autoZero"/>
        <c:auto val="1"/>
        <c:lblAlgn val="ctr"/>
        <c:lblOffset val="100"/>
        <c:noMultiLvlLbl val="0"/>
      </c:catAx>
      <c:valAx>
        <c:axId val="47576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10258.021000000001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40616"/>
        <c:axId val="480741008"/>
      </c:barChart>
      <c:catAx>
        <c:axId val="48074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41008"/>
        <c:crosses val="autoZero"/>
        <c:auto val="1"/>
        <c:lblAlgn val="ctr"/>
        <c:lblOffset val="100"/>
        <c:noMultiLvlLbl val="0"/>
      </c:catAx>
      <c:valAx>
        <c:axId val="48074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4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41.580849999999998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506048"/>
        <c:axId val="470511536"/>
      </c:barChart>
      <c:catAx>
        <c:axId val="47050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11536"/>
        <c:crosses val="autoZero"/>
        <c:auto val="1"/>
        <c:lblAlgn val="ctr"/>
        <c:lblOffset val="100"/>
        <c:noMultiLvlLbl val="0"/>
      </c:catAx>
      <c:valAx>
        <c:axId val="47051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5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4.0501750000000003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510752"/>
        <c:axId val="470510360"/>
      </c:barChart>
      <c:catAx>
        <c:axId val="47051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10360"/>
        <c:crosses val="autoZero"/>
        <c:auto val="1"/>
        <c:lblAlgn val="ctr"/>
        <c:lblOffset val="100"/>
        <c:noMultiLvlLbl val="0"/>
      </c:catAx>
      <c:valAx>
        <c:axId val="47051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5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676.82349999999997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3040"/>
        <c:axId val="475763432"/>
      </c:barChart>
      <c:catAx>
        <c:axId val="47576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3432"/>
        <c:crosses val="autoZero"/>
        <c:auto val="1"/>
        <c:lblAlgn val="ctr"/>
        <c:lblOffset val="100"/>
        <c:noMultiLvlLbl val="0"/>
      </c:catAx>
      <c:valAx>
        <c:axId val="47576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2.5710475000000002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4216"/>
        <c:axId val="475764608"/>
      </c:barChart>
      <c:catAx>
        <c:axId val="47576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4608"/>
        <c:crosses val="autoZero"/>
        <c:auto val="1"/>
        <c:lblAlgn val="ctr"/>
        <c:lblOffset val="100"/>
        <c:noMultiLvlLbl val="0"/>
      </c:catAx>
      <c:valAx>
        <c:axId val="47576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29.822932999999999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5392"/>
        <c:axId val="475765784"/>
      </c:barChart>
      <c:catAx>
        <c:axId val="47576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5784"/>
        <c:crosses val="autoZero"/>
        <c:auto val="1"/>
        <c:lblAlgn val="ctr"/>
        <c:lblOffset val="100"/>
        <c:noMultiLvlLbl val="0"/>
      </c:catAx>
      <c:valAx>
        <c:axId val="47576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4.0501750000000003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6568"/>
        <c:axId val="475766960"/>
      </c:barChart>
      <c:catAx>
        <c:axId val="47576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6960"/>
        <c:crosses val="autoZero"/>
        <c:auto val="1"/>
        <c:lblAlgn val="ctr"/>
        <c:lblOffset val="100"/>
        <c:noMultiLvlLbl val="0"/>
      </c:catAx>
      <c:valAx>
        <c:axId val="47576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1166.3379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7744"/>
        <c:axId val="475768136"/>
      </c:barChart>
      <c:catAx>
        <c:axId val="47576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8136"/>
        <c:crosses val="autoZero"/>
        <c:auto val="1"/>
        <c:lblAlgn val="ctr"/>
        <c:lblOffset val="100"/>
        <c:noMultiLvlLbl val="0"/>
      </c:catAx>
      <c:valAx>
        <c:axId val="47576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42.662098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68920"/>
        <c:axId val="475769312"/>
      </c:barChart>
      <c:catAx>
        <c:axId val="47576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769312"/>
        <c:crosses val="autoZero"/>
        <c:auto val="1"/>
        <c:lblAlgn val="ctr"/>
        <c:lblOffset val="100"/>
        <c:noMultiLvlLbl val="0"/>
      </c:catAx>
      <c:valAx>
        <c:axId val="47576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6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원영란, ID : H1900199)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29일 10:02:29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3115.3845000000001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140.19390000000001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56.556759999999997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64.665000000000006</v>
      </c>
      <c r="G8" s="59">
        <f>'DRIs DATA 입력'!G8</f>
        <v>14.134</v>
      </c>
      <c r="H8" s="59">
        <f>'DRIs DATA 입력'!H8</f>
        <v>21.201000000000001</v>
      </c>
      <c r="I8" s="46"/>
      <c r="J8" s="59" t="s">
        <v>216</v>
      </c>
      <c r="K8" s="59">
        <f>'DRIs DATA 입력'!K8</f>
        <v>5.0289999999999999</v>
      </c>
      <c r="L8" s="59">
        <f>'DRIs DATA 입력'!L8</f>
        <v>10.678000000000001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1218.8927000000001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41.498702999999999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5.5113979999999998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676.82349999999997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307.58233999999999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3.3473915999999999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2.5710475000000002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29.822932999999999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4.0501750000000003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1166.3379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42.662098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4.7995853000000004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6.4458529999999996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1325.5800999999999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2408.3179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10258.021000000001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6441.5429999999997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126.8541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265.71627999999998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41.580849999999998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22.478985000000002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1624.1596999999999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0.112357296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7.2577195000000003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950.8768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179.84619000000001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284</v>
      </c>
      <c r="B1" s="61" t="s">
        <v>285</v>
      </c>
      <c r="G1" s="62" t="s">
        <v>286</v>
      </c>
      <c r="H1" s="61" t="s">
        <v>287</v>
      </c>
    </row>
    <row r="3" spans="1:27" x14ac:dyDescent="0.4">
      <c r="A3" s="68" t="s">
        <v>275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276</v>
      </c>
      <c r="B4" s="67"/>
      <c r="C4" s="67"/>
      <c r="E4" s="69" t="s">
        <v>288</v>
      </c>
      <c r="F4" s="70"/>
      <c r="G4" s="70"/>
      <c r="H4" s="71"/>
      <c r="J4" s="69" t="s">
        <v>289</v>
      </c>
      <c r="K4" s="70"/>
      <c r="L4" s="71"/>
      <c r="N4" s="67" t="s">
        <v>290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4">
      <c r="A5" s="65"/>
      <c r="B5" s="65" t="s">
        <v>292</v>
      </c>
      <c r="C5" s="65" t="s">
        <v>293</v>
      </c>
      <c r="E5" s="65"/>
      <c r="F5" s="65" t="s">
        <v>294</v>
      </c>
      <c r="G5" s="65" t="s">
        <v>295</v>
      </c>
      <c r="H5" s="65" t="s">
        <v>296</v>
      </c>
      <c r="J5" s="65"/>
      <c r="K5" s="65" t="s">
        <v>297</v>
      </c>
      <c r="L5" s="65" t="s">
        <v>298</v>
      </c>
      <c r="N5" s="65"/>
      <c r="O5" s="65" t="s">
        <v>299</v>
      </c>
      <c r="P5" s="65" t="s">
        <v>300</v>
      </c>
      <c r="Q5" s="65" t="s">
        <v>301</v>
      </c>
      <c r="R5" s="65" t="s">
        <v>303</v>
      </c>
      <c r="S5" s="65" t="s">
        <v>293</v>
      </c>
      <c r="U5" s="65"/>
      <c r="V5" s="65" t="s">
        <v>299</v>
      </c>
      <c r="W5" s="65" t="s">
        <v>300</v>
      </c>
      <c r="X5" s="65" t="s">
        <v>301</v>
      </c>
      <c r="Y5" s="65" t="s">
        <v>303</v>
      </c>
      <c r="Z5" s="65" t="s">
        <v>293</v>
      </c>
    </row>
    <row r="6" spans="1:27" x14ac:dyDescent="0.4">
      <c r="A6" s="65" t="s">
        <v>304</v>
      </c>
      <c r="B6" s="65">
        <v>1800</v>
      </c>
      <c r="C6" s="65">
        <v>3115.3845000000001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40</v>
      </c>
      <c r="P6" s="65">
        <v>50</v>
      </c>
      <c r="Q6" s="65">
        <v>0</v>
      </c>
      <c r="R6" s="65">
        <v>0</v>
      </c>
      <c r="S6" s="65">
        <v>140.19390000000001</v>
      </c>
      <c r="U6" s="65" t="s">
        <v>278</v>
      </c>
      <c r="V6" s="65">
        <v>0</v>
      </c>
      <c r="W6" s="65">
        <v>0</v>
      </c>
      <c r="X6" s="65">
        <v>20</v>
      </c>
      <c r="Y6" s="65">
        <v>0</v>
      </c>
      <c r="Z6" s="65">
        <v>56.556759999999997</v>
      </c>
    </row>
    <row r="7" spans="1:27" x14ac:dyDescent="0.4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4">
      <c r="E8" s="65" t="s">
        <v>308</v>
      </c>
      <c r="F8" s="65">
        <v>64.665000000000006</v>
      </c>
      <c r="G8" s="65">
        <v>14.134</v>
      </c>
      <c r="H8" s="65">
        <v>21.201000000000001</v>
      </c>
      <c r="J8" s="65" t="s">
        <v>308</v>
      </c>
      <c r="K8" s="65">
        <v>5.0289999999999999</v>
      </c>
      <c r="L8" s="65">
        <v>10.678000000000001</v>
      </c>
    </row>
    <row r="13" spans="1:27" x14ac:dyDescent="0.4">
      <c r="A13" s="66" t="s">
        <v>309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310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312</v>
      </c>
      <c r="P14" s="67"/>
      <c r="Q14" s="67"/>
      <c r="R14" s="67"/>
      <c r="S14" s="67"/>
      <c r="T14" s="67"/>
      <c r="V14" s="67" t="s">
        <v>313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299</v>
      </c>
      <c r="C15" s="65" t="s">
        <v>300</v>
      </c>
      <c r="D15" s="65" t="s">
        <v>301</v>
      </c>
      <c r="E15" s="65" t="s">
        <v>303</v>
      </c>
      <c r="F15" s="65" t="s">
        <v>293</v>
      </c>
      <c r="H15" s="65"/>
      <c r="I15" s="65" t="s">
        <v>299</v>
      </c>
      <c r="J15" s="65" t="s">
        <v>300</v>
      </c>
      <c r="K15" s="65" t="s">
        <v>301</v>
      </c>
      <c r="L15" s="65" t="s">
        <v>303</v>
      </c>
      <c r="M15" s="65" t="s">
        <v>293</v>
      </c>
      <c r="O15" s="65"/>
      <c r="P15" s="65" t="s">
        <v>299</v>
      </c>
      <c r="Q15" s="65" t="s">
        <v>300</v>
      </c>
      <c r="R15" s="65" t="s">
        <v>301</v>
      </c>
      <c r="S15" s="65" t="s">
        <v>303</v>
      </c>
      <c r="T15" s="65" t="s">
        <v>293</v>
      </c>
      <c r="V15" s="65"/>
      <c r="W15" s="65" t="s">
        <v>299</v>
      </c>
      <c r="X15" s="65" t="s">
        <v>300</v>
      </c>
      <c r="Y15" s="65" t="s">
        <v>301</v>
      </c>
      <c r="Z15" s="65" t="s">
        <v>303</v>
      </c>
      <c r="AA15" s="65" t="s">
        <v>293</v>
      </c>
    </row>
    <row r="16" spans="1:27" x14ac:dyDescent="0.4">
      <c r="A16" s="65" t="s">
        <v>314</v>
      </c>
      <c r="B16" s="65">
        <v>430</v>
      </c>
      <c r="C16" s="65">
        <v>600</v>
      </c>
      <c r="D16" s="65">
        <v>0</v>
      </c>
      <c r="E16" s="65">
        <v>3000</v>
      </c>
      <c r="F16" s="65">
        <v>1218.8927000000001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41.498702999999999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5.5113979999999998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676.82349999999997</v>
      </c>
    </row>
    <row r="23" spans="1:62" x14ac:dyDescent="0.4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323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325</v>
      </c>
      <c r="C25" s="65" t="s">
        <v>281</v>
      </c>
      <c r="D25" s="65" t="s">
        <v>277</v>
      </c>
      <c r="E25" s="65" t="s">
        <v>302</v>
      </c>
      <c r="F25" s="65" t="s">
        <v>283</v>
      </c>
      <c r="H25" s="65"/>
      <c r="I25" s="65" t="s">
        <v>325</v>
      </c>
      <c r="J25" s="65" t="s">
        <v>281</v>
      </c>
      <c r="K25" s="65" t="s">
        <v>277</v>
      </c>
      <c r="L25" s="65" t="s">
        <v>302</v>
      </c>
      <c r="M25" s="65" t="s">
        <v>283</v>
      </c>
      <c r="O25" s="65"/>
      <c r="P25" s="65" t="s">
        <v>325</v>
      </c>
      <c r="Q25" s="65" t="s">
        <v>281</v>
      </c>
      <c r="R25" s="65" t="s">
        <v>277</v>
      </c>
      <c r="S25" s="65" t="s">
        <v>302</v>
      </c>
      <c r="T25" s="65" t="s">
        <v>283</v>
      </c>
      <c r="V25" s="65"/>
      <c r="W25" s="65" t="s">
        <v>325</v>
      </c>
      <c r="X25" s="65" t="s">
        <v>281</v>
      </c>
      <c r="Y25" s="65" t="s">
        <v>277</v>
      </c>
      <c r="Z25" s="65" t="s">
        <v>302</v>
      </c>
      <c r="AA25" s="65" t="s">
        <v>283</v>
      </c>
      <c r="AC25" s="65"/>
      <c r="AD25" s="65" t="s">
        <v>325</v>
      </c>
      <c r="AE25" s="65" t="s">
        <v>281</v>
      </c>
      <c r="AF25" s="65" t="s">
        <v>277</v>
      </c>
      <c r="AG25" s="65" t="s">
        <v>302</v>
      </c>
      <c r="AH25" s="65" t="s">
        <v>283</v>
      </c>
      <c r="AJ25" s="65"/>
      <c r="AK25" s="65" t="s">
        <v>325</v>
      </c>
      <c r="AL25" s="65" t="s">
        <v>281</v>
      </c>
      <c r="AM25" s="65" t="s">
        <v>277</v>
      </c>
      <c r="AN25" s="65" t="s">
        <v>302</v>
      </c>
      <c r="AO25" s="65" t="s">
        <v>283</v>
      </c>
      <c r="AQ25" s="65"/>
      <c r="AR25" s="65" t="s">
        <v>325</v>
      </c>
      <c r="AS25" s="65" t="s">
        <v>281</v>
      </c>
      <c r="AT25" s="65" t="s">
        <v>277</v>
      </c>
      <c r="AU25" s="65" t="s">
        <v>302</v>
      </c>
      <c r="AV25" s="65" t="s">
        <v>283</v>
      </c>
      <c r="AX25" s="65"/>
      <c r="AY25" s="65" t="s">
        <v>325</v>
      </c>
      <c r="AZ25" s="65" t="s">
        <v>281</v>
      </c>
      <c r="BA25" s="65" t="s">
        <v>277</v>
      </c>
      <c r="BB25" s="65" t="s">
        <v>302</v>
      </c>
      <c r="BC25" s="65" t="s">
        <v>283</v>
      </c>
      <c r="BE25" s="65"/>
      <c r="BF25" s="65" t="s">
        <v>325</v>
      </c>
      <c r="BG25" s="65" t="s">
        <v>281</v>
      </c>
      <c r="BH25" s="65" t="s">
        <v>277</v>
      </c>
      <c r="BI25" s="65" t="s">
        <v>302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307.58233999999999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3.3473915999999999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2.5710475000000002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29.822932999999999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4.0501750000000003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1166.3379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42.662098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4.7995853000000004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6.4458529999999996</v>
      </c>
    </row>
    <row r="33" spans="1:68" x14ac:dyDescent="0.4">
      <c r="A33" s="66" t="s">
        <v>279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282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330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299</v>
      </c>
      <c r="C35" s="65" t="s">
        <v>300</v>
      </c>
      <c r="D35" s="65" t="s">
        <v>301</v>
      </c>
      <c r="E35" s="65" t="s">
        <v>303</v>
      </c>
      <c r="F35" s="65" t="s">
        <v>293</v>
      </c>
      <c r="H35" s="65"/>
      <c r="I35" s="65" t="s">
        <v>299</v>
      </c>
      <c r="J35" s="65" t="s">
        <v>300</v>
      </c>
      <c r="K35" s="65" t="s">
        <v>301</v>
      </c>
      <c r="L35" s="65" t="s">
        <v>303</v>
      </c>
      <c r="M35" s="65" t="s">
        <v>293</v>
      </c>
      <c r="O35" s="65"/>
      <c r="P35" s="65" t="s">
        <v>299</v>
      </c>
      <c r="Q35" s="65" t="s">
        <v>300</v>
      </c>
      <c r="R35" s="65" t="s">
        <v>301</v>
      </c>
      <c r="S35" s="65" t="s">
        <v>303</v>
      </c>
      <c r="T35" s="65" t="s">
        <v>293</v>
      </c>
      <c r="V35" s="65"/>
      <c r="W35" s="65" t="s">
        <v>299</v>
      </c>
      <c r="X35" s="65" t="s">
        <v>300</v>
      </c>
      <c r="Y35" s="65" t="s">
        <v>301</v>
      </c>
      <c r="Z35" s="65" t="s">
        <v>303</v>
      </c>
      <c r="AA35" s="65" t="s">
        <v>293</v>
      </c>
      <c r="AC35" s="65"/>
      <c r="AD35" s="65" t="s">
        <v>299</v>
      </c>
      <c r="AE35" s="65" t="s">
        <v>300</v>
      </c>
      <c r="AF35" s="65" t="s">
        <v>301</v>
      </c>
      <c r="AG35" s="65" t="s">
        <v>303</v>
      </c>
      <c r="AH35" s="65" t="s">
        <v>293</v>
      </c>
      <c r="AJ35" s="65"/>
      <c r="AK35" s="65" t="s">
        <v>299</v>
      </c>
      <c r="AL35" s="65" t="s">
        <v>300</v>
      </c>
      <c r="AM35" s="65" t="s">
        <v>301</v>
      </c>
      <c r="AN35" s="65" t="s">
        <v>303</v>
      </c>
      <c r="AO35" s="65" t="s">
        <v>293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1325.5800999999999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2408.3179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10258.021000000001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6441.5429999999997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126.8541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265.71627999999998</v>
      </c>
    </row>
    <row r="43" spans="1:68" x14ac:dyDescent="0.4">
      <c r="A43" s="66" t="s">
        <v>331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332</v>
      </c>
      <c r="B44" s="67"/>
      <c r="C44" s="67"/>
      <c r="D44" s="67"/>
      <c r="E44" s="67"/>
      <c r="F44" s="67"/>
      <c r="H44" s="67" t="s">
        <v>333</v>
      </c>
      <c r="I44" s="67"/>
      <c r="J44" s="67"/>
      <c r="K44" s="67"/>
      <c r="L44" s="67"/>
      <c r="M44" s="67"/>
      <c r="O44" s="67" t="s">
        <v>334</v>
      </c>
      <c r="P44" s="67"/>
      <c r="Q44" s="67"/>
      <c r="R44" s="67"/>
      <c r="S44" s="67"/>
      <c r="T44" s="67"/>
      <c r="V44" s="67" t="s">
        <v>335</v>
      </c>
      <c r="W44" s="67"/>
      <c r="X44" s="67"/>
      <c r="Y44" s="67"/>
      <c r="Z44" s="67"/>
      <c r="AA44" s="67"/>
      <c r="AC44" s="67" t="s">
        <v>336</v>
      </c>
      <c r="AD44" s="67"/>
      <c r="AE44" s="67"/>
      <c r="AF44" s="67"/>
      <c r="AG44" s="67"/>
      <c r="AH44" s="67"/>
      <c r="AJ44" s="67" t="s">
        <v>337</v>
      </c>
      <c r="AK44" s="67"/>
      <c r="AL44" s="67"/>
      <c r="AM44" s="67"/>
      <c r="AN44" s="67"/>
      <c r="AO44" s="67"/>
      <c r="AQ44" s="67" t="s">
        <v>338</v>
      </c>
      <c r="AR44" s="67"/>
      <c r="AS44" s="67"/>
      <c r="AT44" s="67"/>
      <c r="AU44" s="67"/>
      <c r="AV44" s="67"/>
      <c r="AX44" s="67" t="s">
        <v>339</v>
      </c>
      <c r="AY44" s="67"/>
      <c r="AZ44" s="67"/>
      <c r="BA44" s="67"/>
      <c r="BB44" s="67"/>
      <c r="BC44" s="67"/>
      <c r="BE44" s="67" t="s">
        <v>340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299</v>
      </c>
      <c r="C45" s="65" t="s">
        <v>300</v>
      </c>
      <c r="D45" s="65" t="s">
        <v>301</v>
      </c>
      <c r="E45" s="65" t="s">
        <v>303</v>
      </c>
      <c r="F45" s="65" t="s">
        <v>293</v>
      </c>
      <c r="H45" s="65"/>
      <c r="I45" s="65" t="s">
        <v>299</v>
      </c>
      <c r="J45" s="65" t="s">
        <v>300</v>
      </c>
      <c r="K45" s="65" t="s">
        <v>301</v>
      </c>
      <c r="L45" s="65" t="s">
        <v>303</v>
      </c>
      <c r="M45" s="65" t="s">
        <v>293</v>
      </c>
      <c r="O45" s="65"/>
      <c r="P45" s="65" t="s">
        <v>299</v>
      </c>
      <c r="Q45" s="65" t="s">
        <v>300</v>
      </c>
      <c r="R45" s="65" t="s">
        <v>301</v>
      </c>
      <c r="S45" s="65" t="s">
        <v>303</v>
      </c>
      <c r="T45" s="65" t="s">
        <v>293</v>
      </c>
      <c r="V45" s="65"/>
      <c r="W45" s="65" t="s">
        <v>299</v>
      </c>
      <c r="X45" s="65" t="s">
        <v>300</v>
      </c>
      <c r="Y45" s="65" t="s">
        <v>301</v>
      </c>
      <c r="Z45" s="65" t="s">
        <v>303</v>
      </c>
      <c r="AA45" s="65" t="s">
        <v>293</v>
      </c>
      <c r="AC45" s="65"/>
      <c r="AD45" s="65" t="s">
        <v>299</v>
      </c>
      <c r="AE45" s="65" t="s">
        <v>300</v>
      </c>
      <c r="AF45" s="65" t="s">
        <v>301</v>
      </c>
      <c r="AG45" s="65" t="s">
        <v>303</v>
      </c>
      <c r="AH45" s="65" t="s">
        <v>293</v>
      </c>
      <c r="AJ45" s="65"/>
      <c r="AK45" s="65" t="s">
        <v>299</v>
      </c>
      <c r="AL45" s="65" t="s">
        <v>300</v>
      </c>
      <c r="AM45" s="65" t="s">
        <v>301</v>
      </c>
      <c r="AN45" s="65" t="s">
        <v>303</v>
      </c>
      <c r="AO45" s="65" t="s">
        <v>293</v>
      </c>
      <c r="AQ45" s="65"/>
      <c r="AR45" s="65" t="s">
        <v>299</v>
      </c>
      <c r="AS45" s="65" t="s">
        <v>300</v>
      </c>
      <c r="AT45" s="65" t="s">
        <v>301</v>
      </c>
      <c r="AU45" s="65" t="s">
        <v>303</v>
      </c>
      <c r="AV45" s="65" t="s">
        <v>293</v>
      </c>
      <c r="AX45" s="65"/>
      <c r="AY45" s="65" t="s">
        <v>299</v>
      </c>
      <c r="AZ45" s="65" t="s">
        <v>300</v>
      </c>
      <c r="BA45" s="65" t="s">
        <v>301</v>
      </c>
      <c r="BB45" s="65" t="s">
        <v>303</v>
      </c>
      <c r="BC45" s="65" t="s">
        <v>293</v>
      </c>
      <c r="BE45" s="65"/>
      <c r="BF45" s="65" t="s">
        <v>299</v>
      </c>
      <c r="BG45" s="65" t="s">
        <v>300</v>
      </c>
      <c r="BH45" s="65" t="s">
        <v>301</v>
      </c>
      <c r="BI45" s="65" t="s">
        <v>303</v>
      </c>
      <c r="BJ45" s="65" t="s">
        <v>293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41.580849999999998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22.478985000000002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1624.1596999999999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0.112357296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7.2577195000000003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950.8768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179.84619000000001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6" sqref="I1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346</v>
      </c>
      <c r="D2" s="61">
        <v>61</v>
      </c>
      <c r="E2" s="61">
        <v>3115.3845000000001</v>
      </c>
      <c r="F2" s="61">
        <v>427.60782</v>
      </c>
      <c r="G2" s="61">
        <v>93.465329999999994</v>
      </c>
      <c r="H2" s="61">
        <v>53.750495999999998</v>
      </c>
      <c r="I2" s="61">
        <v>39.714835999999998</v>
      </c>
      <c r="J2" s="61">
        <v>140.19390000000001</v>
      </c>
      <c r="K2" s="61">
        <v>57.440468000000003</v>
      </c>
      <c r="L2" s="61">
        <v>82.753420000000006</v>
      </c>
      <c r="M2" s="61">
        <v>56.556759999999997</v>
      </c>
      <c r="N2" s="61">
        <v>7.3765330000000002</v>
      </c>
      <c r="O2" s="61">
        <v>32.441142999999997</v>
      </c>
      <c r="P2" s="61">
        <v>1691.6558</v>
      </c>
      <c r="Q2" s="61">
        <v>50.54233</v>
      </c>
      <c r="R2" s="61">
        <v>1218.8927000000001</v>
      </c>
      <c r="S2" s="61">
        <v>135.41882000000001</v>
      </c>
      <c r="T2" s="61">
        <v>13001.689</v>
      </c>
      <c r="U2" s="61">
        <v>5.5113979999999998</v>
      </c>
      <c r="V2" s="61">
        <v>41.498702999999999</v>
      </c>
      <c r="W2" s="61">
        <v>676.82349999999997</v>
      </c>
      <c r="X2" s="61">
        <v>307.58233999999999</v>
      </c>
      <c r="Y2" s="61">
        <v>3.3473915999999999</v>
      </c>
      <c r="Z2" s="61">
        <v>2.5710475000000002</v>
      </c>
      <c r="AA2" s="61">
        <v>29.822932999999999</v>
      </c>
      <c r="AB2" s="61">
        <v>4.0501750000000003</v>
      </c>
      <c r="AC2" s="61">
        <v>1166.3379</v>
      </c>
      <c r="AD2" s="61">
        <v>42.662098</v>
      </c>
      <c r="AE2" s="61">
        <v>4.7995853000000004</v>
      </c>
      <c r="AF2" s="61">
        <v>6.4458529999999996</v>
      </c>
      <c r="AG2" s="61">
        <v>1325.5800999999999</v>
      </c>
      <c r="AH2" s="61">
        <v>581.72820000000002</v>
      </c>
      <c r="AI2" s="61">
        <v>743.85186999999996</v>
      </c>
      <c r="AJ2" s="61">
        <v>2408.3179</v>
      </c>
      <c r="AK2" s="61">
        <v>10258.021000000001</v>
      </c>
      <c r="AL2" s="61">
        <v>126.8541</v>
      </c>
      <c r="AM2" s="61">
        <v>6441.5429999999997</v>
      </c>
      <c r="AN2" s="61">
        <v>265.71627999999998</v>
      </c>
      <c r="AO2" s="61">
        <v>41.580849999999998</v>
      </c>
      <c r="AP2" s="61">
        <v>24.244246</v>
      </c>
      <c r="AQ2" s="61">
        <v>17.336603</v>
      </c>
      <c r="AR2" s="61">
        <v>22.478985000000002</v>
      </c>
      <c r="AS2" s="61">
        <v>1624.1596999999999</v>
      </c>
      <c r="AT2" s="61">
        <v>0.112357296</v>
      </c>
      <c r="AU2" s="61">
        <v>7.2577195000000003</v>
      </c>
      <c r="AV2" s="61">
        <v>950.8768</v>
      </c>
      <c r="AW2" s="61">
        <v>179.84619000000001</v>
      </c>
      <c r="AX2" s="61">
        <v>0.26198927</v>
      </c>
      <c r="AY2" s="61">
        <v>2.7178537999999999</v>
      </c>
      <c r="AZ2" s="61">
        <v>580.41534000000001</v>
      </c>
      <c r="BA2" s="61">
        <v>89.099990000000005</v>
      </c>
      <c r="BB2" s="61">
        <v>22.022375</v>
      </c>
      <c r="BC2" s="61">
        <v>32.150658</v>
      </c>
      <c r="BD2" s="61">
        <v>34.891993999999997</v>
      </c>
      <c r="BE2" s="61">
        <v>2.2675667000000002</v>
      </c>
      <c r="BF2" s="61">
        <v>9.9595179999999992</v>
      </c>
      <c r="BG2" s="61">
        <v>2.7754896000000001E-3</v>
      </c>
      <c r="BH2" s="61">
        <v>3.4300353999999998E-3</v>
      </c>
      <c r="BI2" s="61">
        <v>2.4313646999999999E-3</v>
      </c>
      <c r="BJ2" s="61">
        <v>5.2749610000000002E-2</v>
      </c>
      <c r="BK2" s="61">
        <v>2.1349920000000001E-4</v>
      </c>
      <c r="BL2" s="61">
        <v>0.2540036</v>
      </c>
      <c r="BM2" s="61">
        <v>4.2647195</v>
      </c>
      <c r="BN2" s="61">
        <v>1.2093031000000001</v>
      </c>
      <c r="BO2" s="61">
        <v>68.755930000000006</v>
      </c>
      <c r="BP2" s="61">
        <v>12.644914</v>
      </c>
      <c r="BQ2" s="61">
        <v>22.951635</v>
      </c>
      <c r="BR2" s="61">
        <v>91.807760000000002</v>
      </c>
      <c r="BS2" s="61">
        <v>35.189025999999998</v>
      </c>
      <c r="BT2" s="61">
        <v>13.440168</v>
      </c>
      <c r="BU2" s="61">
        <v>1.0147368999999999</v>
      </c>
      <c r="BV2" s="61">
        <v>8.7973399999999993E-2</v>
      </c>
      <c r="BW2" s="61">
        <v>0.97711420000000004</v>
      </c>
      <c r="BX2" s="61">
        <v>1.7830222</v>
      </c>
      <c r="BY2" s="61">
        <v>0.18472603000000001</v>
      </c>
      <c r="BZ2" s="61">
        <v>1.7514917E-3</v>
      </c>
      <c r="CA2" s="61">
        <v>1.4683676999999999</v>
      </c>
      <c r="CB2" s="61">
        <v>4.8901804E-2</v>
      </c>
      <c r="CC2" s="61">
        <v>0.11924255</v>
      </c>
      <c r="CD2" s="61">
        <v>1.7820279999999999</v>
      </c>
      <c r="CE2" s="61">
        <v>0.13663179</v>
      </c>
      <c r="CF2" s="61">
        <v>0.76144559999999994</v>
      </c>
      <c r="CG2" s="61">
        <v>0</v>
      </c>
      <c r="CH2" s="61">
        <v>5.4891888E-2</v>
      </c>
      <c r="CI2" s="61">
        <v>2.5328759999999999E-3</v>
      </c>
      <c r="CJ2" s="61">
        <v>3.7769067000000001</v>
      </c>
      <c r="CK2" s="61">
        <v>2.1705680000000002E-2</v>
      </c>
      <c r="CL2" s="61">
        <v>8.0252359999999996</v>
      </c>
      <c r="CM2" s="61">
        <v>3.7694983</v>
      </c>
      <c r="CN2" s="61">
        <v>4988.2025999999996</v>
      </c>
      <c r="CO2" s="61">
        <v>8690.2294999999995</v>
      </c>
      <c r="CP2" s="61">
        <v>6462.1170000000002</v>
      </c>
      <c r="CQ2" s="61">
        <v>2010.2543000000001</v>
      </c>
      <c r="CR2" s="61">
        <v>1099.8269</v>
      </c>
      <c r="CS2" s="61">
        <v>603.14480000000003</v>
      </c>
      <c r="CT2" s="61">
        <v>4884.5155999999997</v>
      </c>
      <c r="CU2" s="61">
        <v>3417.1352999999999</v>
      </c>
      <c r="CV2" s="61">
        <v>1804.9138</v>
      </c>
      <c r="CW2" s="61">
        <v>3863.0021999999999</v>
      </c>
      <c r="CX2" s="61">
        <v>1129.5895</v>
      </c>
      <c r="CY2" s="61">
        <v>6010.1147000000001</v>
      </c>
      <c r="CZ2" s="61">
        <v>2945.2597999999998</v>
      </c>
      <c r="DA2" s="61">
        <v>8187.51</v>
      </c>
      <c r="DB2" s="61">
        <v>6988.7334000000001</v>
      </c>
      <c r="DC2" s="61">
        <v>11383.166999999999</v>
      </c>
      <c r="DD2" s="61">
        <v>17043.900000000001</v>
      </c>
      <c r="DE2" s="61">
        <v>4433.7554</v>
      </c>
      <c r="DF2" s="61">
        <v>6221.8114999999998</v>
      </c>
      <c r="DG2" s="61">
        <v>4148.1836000000003</v>
      </c>
      <c r="DH2" s="61">
        <v>468.91994999999997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89.099990000000005</v>
      </c>
      <c r="B6">
        <f>BB2</f>
        <v>22.022375</v>
      </c>
      <c r="C6">
        <f>BC2</f>
        <v>32.150658</v>
      </c>
      <c r="D6">
        <f>BD2</f>
        <v>34.891993999999997</v>
      </c>
    </row>
    <row r="7" spans="1:113" x14ac:dyDescent="0.4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21302</v>
      </c>
      <c r="C2" s="56">
        <f ca="1">YEAR(TODAY())-YEAR(B2)+IF(TODAY()&gt;=DATE(YEAR(TODAY()),MONTH(B2),DAY(B2)),0,-1)</f>
        <v>62</v>
      </c>
      <c r="E2" s="52">
        <v>159.1</v>
      </c>
      <c r="F2" s="53" t="s">
        <v>39</v>
      </c>
      <c r="G2" s="52">
        <v>63.9</v>
      </c>
      <c r="H2" s="51" t="s">
        <v>41</v>
      </c>
      <c r="I2" s="72">
        <f>ROUND(G3/E3^2,1)</f>
        <v>25.2</v>
      </c>
    </row>
    <row r="3" spans="1:9" x14ac:dyDescent="0.4">
      <c r="E3" s="51">
        <f>E2/100</f>
        <v>1.591</v>
      </c>
      <c r="F3" s="51" t="s">
        <v>40</v>
      </c>
      <c r="G3" s="51">
        <f>G2</f>
        <v>63.9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원영란, ID : H1900199)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29일 10:02:29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2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43949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159.1</v>
      </c>
      <c r="L12" s="124"/>
      <c r="M12" s="117">
        <f>'개인정보 및 신체계측 입력'!G2</f>
        <v>63.9</v>
      </c>
      <c r="N12" s="118"/>
      <c r="O12" s="113" t="s">
        <v>271</v>
      </c>
      <c r="P12" s="107"/>
      <c r="Q12" s="90">
        <f>'개인정보 및 신체계측 입력'!I2</f>
        <v>25.2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원영란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64.665000000000006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14.134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21.201000000000001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10.7</v>
      </c>
      <c r="L72" s="36" t="s">
        <v>53</v>
      </c>
      <c r="M72" s="36">
        <f>ROUND('DRIs DATA'!K8,1)</f>
        <v>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162.52000000000001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345.82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307.58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270.01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165.7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683.87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415.81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2020-04-29T01:34:37Z</cp:lastPrinted>
  <dcterms:created xsi:type="dcterms:W3CDTF">2015-06-13T08:19:18Z</dcterms:created>
  <dcterms:modified xsi:type="dcterms:W3CDTF">2020-04-29T01:49:11Z</dcterms:modified>
</cp:coreProperties>
</file>