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<sst xmlns="http://schemas.openxmlformats.org/spreadsheetml/2006/main" count="692" uniqueCount="342">
  <si>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</si>
  <si>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</si>
  <si>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</si>
  <si>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</si>
  <si>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</si>
  <si>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</si>
  <si>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</si>
  <si>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</si>
  <si>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</si>
  <si>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</si>
  <si>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</si>
  <si>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</si>
  <si>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</si>
  <si>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</si>
  <si>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</si>
  <si>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</si>
  <si>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</si>
  <si>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</si>
  <si>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</si>
  <si>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</si>
  <si>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</si>
  <si>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</si>
  <si>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</si>
  <si>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</si>
  <si>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</si>
  <si>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</si>
  <si>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</si>
  <si>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</si>
  <si>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</si>
  <si>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</si>
  <si>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</si>
  <si>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</si>
  <si>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</si>
  <si>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</si>
  <si>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</si>
  <si>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</si>
  <si>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</si>
  <si>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</si>
  <si>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</si>
  <si>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</si>
  <si>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</si>
  <si>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</si>
  <si>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</si>
  <si>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</si>
  <si>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</si>
  <si>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</si>
  <si>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</si>
  <si>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</si>
  <si>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</si>
  <si>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</si>
  <si>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</si>
  <si>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</si>
  <si>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</si>
  <si>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</si>
  <si>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</si>
  <si>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</si>
  <si>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</si>
  <si>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</si>
  <si>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</si>
  <si>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</si>
  <si>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</si>
  <si>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</si>
  <si>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</si>
  <si>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</si>
  <si>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</si>
  <si>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</si>
  <si>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</si>
  <si>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</si>
  <si>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</si>
  <si>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</si>
  <si>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</si>
  <si>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</si>
  <si>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</si>
  <si>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</si>
  <si>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</si>
  <si>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</si>
  <si>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</si>
  <si>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</si>
  <si>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</si>
  <si>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</si>
  <si>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</si>
  <si>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</si>
  <si>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</si>
  <si>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</si>
  <si>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</si>
  <si>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</si>
  <si>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</si>
  <si>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</si>
  <si>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</si>
  <si>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</si>
  <si>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</si>
  <si>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</si>
  <si>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</si>
  <si>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</si>
  <si>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</si>
  <si>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</si>
  <si>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</si>
  <si>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</si>
  <si>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</si>
  <si>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</si>
  <si>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</si>
  <si>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</si>
  <si>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</si>
  <si>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</si>
  <si>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</si>
  <si>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</si>
  <si>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</si>
  <si>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</si>
  <si>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</si>
  <si>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</si>
  <si>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</si>
  <si>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</si>
  <si>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</si>
  <si>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</si>
  <si>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</si>
  <si>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</si>
  <si>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</si>
  <si>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</si>
  <si>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</si>
  <si>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</si>
  <si>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</si>
  <si>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</si>
  <si>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</si>
  <si>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</si>
  <si>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</si>
  <si>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</si>
  <si>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</si>
  <si>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</si>
  <si>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</si>
  <si>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</si>
  <si>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</si>
  <si>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</si>
  <si>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</si>
  <si>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</si>
  <si>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</si>
  <si>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</si>
  <si>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</si>
  <si>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</si>
  <si>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</si>
  <si>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</si>
  <si>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</si>
  <si>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</si>
  <si>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</si>
  <si>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</si>
  <si>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</si>
  <si>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</si>
  <si>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</si>
  <si>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</si>
  <si>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</si>
  <si>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</si>
  <si>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</si>
  <si>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</si>
  <si>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</si>
  <si>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</si>
  <si>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</si>
  <si>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</si>
  <si>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</si>
  <si>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</si>
  <si>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</si>
  <si>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</si>
  <si>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</si>
  <si>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</si>
  <si>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</si>
  <si>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</si>
  <si>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</si>
  <si>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</si>
  <si>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</si>
  <si>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</si>
  <si>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</si>
  <si>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</si>
  <si>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</si>
  <si>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</si>
  <si>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</si>
  <si>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</si>
  <si>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</si>
  <si>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</si>
  <si>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</si>
  <si>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</si>
  <si>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</si>
  <si>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</si>
  <si>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</si>
  <si>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</si>
  <si>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</si>
  <si>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</si>
  <si>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</si>
  <si>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</si>
  <si>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</si>
  <si>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</si>
  <si>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</si>
  <si>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</si>
  <si>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</si>
  <si>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</si>
  <si>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</si>
  <si>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</si>
  <si>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</si>
  <si>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</si>
  <si>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</si>
  <si>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</si>
  <si>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</si>
  <si>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</si>
  <si>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</si>
  <si>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</si>
  <si>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</si>
  <si>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</si>
  <si>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</si>
  <si>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</si>
  <si>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</si>
  <si>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</si>
  <si>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</si>
  <si>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</si>
  <si>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</si>
  <si>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</si>
  <si>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</si>
  <si>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</si>
  <si>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</si>
  <si>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</si>
  <si>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</si>
  <si>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</si>
  <si>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</si>
  <si>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</si>
  <si>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</si>
  <si>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</si>
  <si>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</si>
  <si>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</si>
  <si>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</si>
  <si>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</si>
  <si>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</si>
  <si>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</si>
  <si>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</si>
  <si>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</si>
  <si>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</si>
  <si>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</si>
  <si>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</si>
  <si>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</si>
  <si>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</si>
  <si>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</si>
  <si>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</si>
  <si>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</si>
  <si>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</si>
  <si>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</si>
  <si>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</si>
  <si>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</si>
  <si>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</si>
  <si>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</si>
  <si>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</si>
  <si>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</si>
  <si>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</si>
  <si>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</si>
  <si>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</si>
  <si>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</si>
  <si>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</si>
  <si>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</si>
  <si>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</si>
  <si>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</si>
  <si>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</si>
  <si>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</si>
  <si>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</si>
  <si>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</si>
  <si>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</si>
  <si>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</si>
  <si>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</si>
  <si>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</si>
  <si>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</si>
  <si>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</si>
  <si>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</si>
  <si>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</si>
  <si>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</si>
  <si>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</si>
  <si>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</si>
  <si>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</si>
  <si>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</si>
  <si>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</si>
  <si>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</si>
  <si>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</si>
  <si>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</si>
  <si>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</si>
  <si>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</si>
  <si>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</si>
  <si>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</si>
  <si>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</si>
  <si>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</si>
  <si>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</si>
  <si>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</si>
  <si>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</si>
  <si>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</si>
  <si>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</si>
  <si>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식이섬유</t>
    <phoneticPr fontId="1" type="noConversion"/>
  </si>
  <si>
    <t>(설문지 : FFQ 95문항 설문지, 사용자 : 황삼분, ID : H1900201)</t>
  </si>
  <si>
    <t>2020년 04월 29일 10:03:59</t>
  </si>
  <si>
    <t>열량영양소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</si>
  <si>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</si>
  <si>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</si>
  <si>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</si>
  <si>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</si>
  <si>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</si>
  <si>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</si>
  <si>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</si>
  <si>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</si>
  <si>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</si>
  <si>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</si>
  <si>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</si>
  <si>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</si>
  <si>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</si>
  <si>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</si>
  <si>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</si>
  <si>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</si>
  <si>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</si>
  <si>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</si>
  <si>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</si>
  <si>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</si>
  <si>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</si>
  <si>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</si>
  <si>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</si>
  <si>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</si>
  <si>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</si>
  <si>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</si>
  <si>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</si>
  <si>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</si>
  <si>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</si>
  <si>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</si>
  <si>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</si>
  <si>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</si>
  <si>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</si>
  <si>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</si>
  <si>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</si>
  <si>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</si>
  <si>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</si>
  <si>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</si>
  <si>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</si>
  <si>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</si>
  <si>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</si>
  <si>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</si>
  <si>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</si>
  <si>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</si>
  <si>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</si>
  <si>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</si>
  <si>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</si>
  <si>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</si>
  <si>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</si>
  <si>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H1900201</t>
  </si>
  <si>
    <t>황삼분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</si>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</sst>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208.49573000000001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58272"/>
        <c:axId val="554160232"/>
      </c:barChart>
      <c:catAx>
        <c:axId val="5541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60232"/>
        <c:crosses val="autoZero"/>
        <c:auto val="1"/>
        <c:lblAlgn val="ctr"/>
        <c:lblOffset val="100"/>
        <c:noMultiLvlLbl val="0"/>
      </c:catAx>
      <c:valAx>
        <c:axId val="55416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7.640574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37840"/>
        <c:axId val="599738232"/>
      </c:barChart>
      <c:catAx>
        <c:axId val="59973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38232"/>
        <c:crosses val="autoZero"/>
        <c:auto val="1"/>
        <c:lblAlgn val="ctr"/>
        <c:lblOffset val="100"/>
        <c:noMultiLvlLbl val="0"/>
      </c:catAx>
      <c:valAx>
        <c:axId val="59973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3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2.8895819999999999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39016"/>
        <c:axId val="599739408"/>
      </c:barChart>
      <c:catAx>
        <c:axId val="5997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39408"/>
        <c:crosses val="autoZero"/>
        <c:auto val="1"/>
        <c:lblAlgn val="ctr"/>
        <c:lblOffset val="100"/>
        <c:noMultiLvlLbl val="0"/>
      </c:catAx>
      <c:valAx>
        <c:axId val="59973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3383.5432000000001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0192"/>
        <c:axId val="599740584"/>
      </c:barChart>
      <c:catAx>
        <c:axId val="59974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0584"/>
        <c:crosses val="autoZero"/>
        <c:auto val="1"/>
        <c:lblAlgn val="ctr"/>
        <c:lblOffset val="100"/>
        <c:noMultiLvlLbl val="0"/>
      </c:catAx>
      <c:valAx>
        <c:axId val="59974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7842.6255000000001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1368"/>
        <c:axId val="599741760"/>
      </c:barChart>
      <c:catAx>
        <c:axId val="59974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1760"/>
        <c:crosses val="autoZero"/>
        <c:auto val="1"/>
        <c:lblAlgn val="ctr"/>
        <c:lblOffset val="100"/>
        <c:noMultiLvlLbl val="0"/>
      </c:catAx>
      <c:valAx>
        <c:axId val="599741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399.8449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2544"/>
        <c:axId val="599742936"/>
      </c:barChart>
      <c:catAx>
        <c:axId val="599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2936"/>
        <c:crosses val="autoZero"/>
        <c:auto val="1"/>
        <c:lblAlgn val="ctr"/>
        <c:lblOffset val="100"/>
        <c:noMultiLvlLbl val="0"/>
      </c:catAx>
      <c:valAx>
        <c:axId val="59974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348.85712000000001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3720"/>
        <c:axId val="599744112"/>
      </c:barChart>
      <c:catAx>
        <c:axId val="599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4112"/>
        <c:crosses val="autoZero"/>
        <c:auto val="1"/>
        <c:lblAlgn val="ctr"/>
        <c:lblOffset val="100"/>
        <c:noMultiLvlLbl val="0"/>
      </c:catAx>
      <c:valAx>
        <c:axId val="59974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31.159447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4896"/>
        <c:axId val="599745288"/>
      </c:barChart>
      <c:catAx>
        <c:axId val="5997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5288"/>
        <c:crosses val="autoZero"/>
        <c:auto val="1"/>
        <c:lblAlgn val="ctr"/>
        <c:lblOffset val="100"/>
        <c:noMultiLvlLbl val="0"/>
      </c:catAx>
      <c:valAx>
        <c:axId val="59974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2354.9985000000001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6072"/>
        <c:axId val="599746464"/>
      </c:barChart>
      <c:catAx>
        <c:axId val="599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6464"/>
        <c:crosses val="autoZero"/>
        <c:auto val="1"/>
        <c:lblAlgn val="ctr"/>
        <c:lblOffset val="100"/>
        <c:noMultiLvlLbl val="0"/>
      </c:catAx>
      <c:valAx>
        <c:axId val="599746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3.1594869999999997E-2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7248"/>
        <c:axId val="599747640"/>
      </c:barChart>
      <c:catAx>
        <c:axId val="59974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7640"/>
        <c:crosses val="autoZero"/>
        <c:auto val="1"/>
        <c:lblAlgn val="ctr"/>
        <c:lblOffset val="100"/>
        <c:noMultiLvlLbl val="0"/>
      </c:catAx>
      <c:valAx>
        <c:axId val="59974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8.55091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8424"/>
        <c:axId val="599748816"/>
      </c:barChart>
      <c:catAx>
        <c:axId val="59974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48816"/>
        <c:crosses val="autoZero"/>
        <c:auto val="1"/>
        <c:lblAlgn val="ctr"/>
        <c:lblOffset val="100"/>
        <c:noMultiLvlLbl val="0"/>
      </c:catAx>
      <c:valAx>
        <c:axId val="59974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74.168890000000005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61408"/>
        <c:axId val="554161800"/>
      </c:barChart>
      <c:catAx>
        <c:axId val="55416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61800"/>
        <c:crosses val="autoZero"/>
        <c:auto val="1"/>
        <c:lblAlgn val="ctr"/>
        <c:lblOffset val="100"/>
        <c:noMultiLvlLbl val="0"/>
      </c:catAx>
      <c:valAx>
        <c:axId val="554161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685.54236000000003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49992"/>
        <c:axId val="599750384"/>
      </c:barChart>
      <c:catAx>
        <c:axId val="59974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0384"/>
        <c:crosses val="autoZero"/>
        <c:auto val="1"/>
        <c:lblAlgn val="ctr"/>
        <c:lblOffset val="100"/>
        <c:noMultiLvlLbl val="0"/>
      </c:catAx>
      <c:valAx>
        <c:axId val="59975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250.16827000000001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0776"/>
        <c:axId val="599751168"/>
      </c:barChart>
      <c:catAx>
        <c:axId val="59975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1168"/>
        <c:crosses val="autoZero"/>
        <c:auto val="1"/>
        <c:lblAlgn val="ctr"/>
        <c:lblOffset val="100"/>
        <c:noMultiLvlLbl val="0"/>
      </c:catAx>
      <c:valAx>
        <c:axId val="59975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13.725</c:v>
                </c:pt>
                <c:pt idx="1">
                  <c:v>21.844999999999999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751952"/>
        <c:axId val="599752344"/>
      </c:barChart>
      <c:catAx>
        <c:axId val="59975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2344"/>
        <c:crosses val="autoZero"/>
        <c:auto val="1"/>
        <c:lblAlgn val="ctr"/>
        <c:lblOffset val="100"/>
        <c:noMultiLvlLbl val="0"/>
      </c:catAx>
      <c:valAx>
        <c:axId val="59975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41.919547999999999</c:v>
                </c:pt>
                <c:pt idx="1">
                  <c:v>50.689720000000001</c:v>
                </c:pt>
                <c:pt idx="2">
                  <c:v>48.257973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1875.0916999999999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3520"/>
        <c:axId val="599753912"/>
      </c:barChart>
      <c:catAx>
        <c:axId val="5997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3912"/>
        <c:crosses val="autoZero"/>
        <c:auto val="1"/>
        <c:lblAlgn val="ctr"/>
        <c:lblOffset val="100"/>
        <c:noMultiLvlLbl val="0"/>
      </c:catAx>
      <c:valAx>
        <c:axId val="59975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65.332053999999999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4696"/>
        <c:axId val="599755088"/>
      </c:barChart>
      <c:catAx>
        <c:axId val="59975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5088"/>
        <c:crosses val="autoZero"/>
        <c:auto val="1"/>
        <c:lblAlgn val="ctr"/>
        <c:lblOffset val="100"/>
        <c:noMultiLvlLbl val="0"/>
      </c:catAx>
      <c:valAx>
        <c:axId val="59975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63.131999999999998</c:v>
                </c:pt>
                <c:pt idx="1">
                  <c:v>13.638</c:v>
                </c:pt>
                <c:pt idx="2">
                  <c:v>23.228999999999999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755872"/>
        <c:axId val="599756264"/>
      </c:barChart>
      <c:catAx>
        <c:axId val="5997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6264"/>
        <c:crosses val="autoZero"/>
        <c:auto val="1"/>
        <c:lblAlgn val="ctr"/>
        <c:lblOffset val="100"/>
        <c:noMultiLvlLbl val="0"/>
      </c:catAx>
      <c:valAx>
        <c:axId val="59975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4372.6103999999996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7048"/>
        <c:axId val="599757440"/>
      </c:barChart>
      <c:catAx>
        <c:axId val="59975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7440"/>
        <c:crosses val="autoZero"/>
        <c:auto val="1"/>
        <c:lblAlgn val="ctr"/>
        <c:lblOffset val="100"/>
        <c:noMultiLvlLbl val="0"/>
      </c:catAx>
      <c:valAx>
        <c:axId val="59975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218.76468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8224"/>
        <c:axId val="599758616"/>
      </c:barChart>
      <c:catAx>
        <c:axId val="5997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8616"/>
        <c:crosses val="autoZero"/>
        <c:auto val="1"/>
        <c:lblAlgn val="ctr"/>
        <c:lblOffset val="100"/>
        <c:noMultiLvlLbl val="0"/>
      </c:catAx>
      <c:valAx>
        <c:axId val="59975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1651.6865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59400"/>
        <c:axId val="599759792"/>
      </c:barChart>
      <c:catAx>
        <c:axId val="59975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59792"/>
        <c:crosses val="autoZero"/>
        <c:auto val="1"/>
        <c:lblAlgn val="ctr"/>
        <c:lblOffset val="100"/>
        <c:noMultiLvlLbl val="0"/>
      </c:catAx>
      <c:valAx>
        <c:axId val="59975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5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10.389640999999999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62584"/>
        <c:axId val="554162976"/>
      </c:barChart>
      <c:catAx>
        <c:axId val="55416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62976"/>
        <c:crosses val="autoZero"/>
        <c:auto val="1"/>
        <c:lblAlgn val="ctr"/>
        <c:lblOffset val="100"/>
        <c:noMultiLvlLbl val="0"/>
      </c:catAx>
      <c:valAx>
        <c:axId val="55416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6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19661.36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60576"/>
        <c:axId val="599760968"/>
      </c:barChart>
      <c:catAx>
        <c:axId val="59976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60968"/>
        <c:crosses val="autoZero"/>
        <c:auto val="1"/>
        <c:lblAlgn val="ctr"/>
        <c:lblOffset val="100"/>
        <c:noMultiLvlLbl val="0"/>
      </c:catAx>
      <c:valAx>
        <c:axId val="59976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46.370910000000002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61752"/>
        <c:axId val="599762144"/>
      </c:barChart>
      <c:catAx>
        <c:axId val="59976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62144"/>
        <c:crosses val="autoZero"/>
        <c:auto val="1"/>
        <c:lblAlgn val="ctr"/>
        <c:lblOffset val="100"/>
        <c:noMultiLvlLbl val="0"/>
      </c:catAx>
      <c:valAx>
        <c:axId val="59976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6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5.0517149999999997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62928"/>
        <c:axId val="599763320"/>
      </c:barChart>
      <c:catAx>
        <c:axId val="59976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63320"/>
        <c:crosses val="autoZero"/>
        <c:auto val="1"/>
        <c:lblAlgn val="ctr"/>
        <c:lblOffset val="100"/>
        <c:noMultiLvlLbl val="0"/>
      </c:catAx>
      <c:valAx>
        <c:axId val="59976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762.98595999999998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63760"/>
        <c:axId val="554164152"/>
      </c:barChart>
      <c:catAx>
        <c:axId val="55416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64152"/>
        <c:crosses val="autoZero"/>
        <c:auto val="1"/>
        <c:lblAlgn val="ctr"/>
        <c:lblOffset val="100"/>
        <c:noMultiLvlLbl val="0"/>
      </c:catAx>
      <c:valAx>
        <c:axId val="55416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6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4.4890920000000003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164936"/>
        <c:axId val="554165328"/>
      </c:barChart>
      <c:catAx>
        <c:axId val="55416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65328"/>
        <c:crosses val="autoZero"/>
        <c:auto val="1"/>
        <c:lblAlgn val="ctr"/>
        <c:lblOffset val="100"/>
        <c:noMultiLvlLbl val="0"/>
      </c:catAx>
      <c:valAx>
        <c:axId val="554165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16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40.060029999999998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276888"/>
        <c:axId val="557276496"/>
      </c:barChart>
      <c:catAx>
        <c:axId val="55727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276496"/>
        <c:crosses val="autoZero"/>
        <c:auto val="1"/>
        <c:lblAlgn val="ctr"/>
        <c:lblOffset val="100"/>
        <c:noMultiLvlLbl val="0"/>
      </c:catAx>
      <c:valAx>
        <c:axId val="55727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27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5.0517149999999997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4144"/>
        <c:axId val="599734704"/>
      </c:barChart>
      <c:catAx>
        <c:axId val="48074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34704"/>
        <c:crosses val="autoZero"/>
        <c:auto val="1"/>
        <c:lblAlgn val="ctr"/>
        <c:lblOffset val="100"/>
        <c:noMultiLvlLbl val="0"/>
      </c:catAx>
      <c:valAx>
        <c:axId val="59973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1673.3838000000001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35488"/>
        <c:axId val="599735880"/>
      </c:barChart>
      <c:catAx>
        <c:axId val="5997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35880"/>
        <c:crosses val="autoZero"/>
        <c:auto val="1"/>
        <c:lblAlgn val="ctr"/>
        <c:lblOffset val="100"/>
        <c:noMultiLvlLbl val="0"/>
      </c:catAx>
      <c:valAx>
        <c:axId val="59973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38.186084999999999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736664"/>
        <c:axId val="599737056"/>
      </c:barChart>
      <c:catAx>
        <c:axId val="59973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737056"/>
        <c:crosses val="autoZero"/>
        <c:auto val="1"/>
        <c:lblAlgn val="ctr"/>
        <c:lblOffset val="100"/>
        <c:noMultiLvlLbl val="0"/>
      </c:catAx>
      <c:valAx>
        <c:axId val="59973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73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황삼분, ID : H1900201)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10:03:59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4372.6103999999996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208.49573000000001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74.168890000000005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63.131999999999998</v>
      </c>
      <c r="G8" s="59">
        <f>'DRIs DATA 입력'!G8</f>
        <v>13.638</v>
      </c>
      <c r="H8" s="59">
        <f>'DRIs DATA 입력'!H8</f>
        <v>23.228999999999999</v>
      </c>
      <c r="I8" s="46"/>
      <c r="J8" s="59" t="s">
        <v>216</v>
      </c>
      <c r="K8" s="59">
        <f>'DRIs DATA 입력'!K8</f>
        <v>13.725</v>
      </c>
      <c r="L8" s="59">
        <f>'DRIs DATA 입력'!L8</f>
        <v>21.844999999999999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1875.0916999999999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65.332053999999999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10.389640999999999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762.98595999999998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218.76468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5.0636890000000001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4.4890920000000003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40.060029999999998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5.0517149999999997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1673.3838000000001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38.186084999999999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7.640574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2.8895819999999999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1651.6865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3383.5432000000001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19661.36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7842.6255000000001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399.8449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348.85712000000001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46.370910000000002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31.159447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2354.9985000000001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3.1594869999999997E-2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8.55091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685.54236000000003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250.16827000000001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287</v>
      </c>
      <c r="G1" s="62" t="s">
        <v>285</v>
      </c>
      <c r="H1" s="61" t="s">
        <v>288</v>
      </c>
    </row>
    <row r="3" spans="1:27" x14ac:dyDescent="0.4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289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280</v>
      </c>
      <c r="E5" s="65"/>
      <c r="F5" s="65" t="s">
        <v>290</v>
      </c>
      <c r="G5" s="65" t="s">
        <v>291</v>
      </c>
      <c r="H5" s="65" t="s">
        <v>292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299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280</v>
      </c>
    </row>
    <row r="6" spans="1:27" x14ac:dyDescent="0.4">
      <c r="A6" s="65" t="s">
        <v>277</v>
      </c>
      <c r="B6" s="65">
        <v>1800</v>
      </c>
      <c r="C6" s="65">
        <v>4372.6103999999996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282</v>
      </c>
      <c r="O6" s="65">
        <v>40</v>
      </c>
      <c r="P6" s="65">
        <v>50</v>
      </c>
      <c r="Q6" s="65">
        <v>0</v>
      </c>
      <c r="R6" s="65">
        <v>0</v>
      </c>
      <c r="S6" s="65">
        <v>208.49573000000001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74.168890000000005</v>
      </c>
    </row>
    <row r="7" spans="1:27" x14ac:dyDescent="0.4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4">
      <c r="E8" s="65" t="s">
        <v>301</v>
      </c>
      <c r="F8" s="65">
        <v>63.131999999999998</v>
      </c>
      <c r="G8" s="65">
        <v>13.638</v>
      </c>
      <c r="H8" s="65">
        <v>23.228999999999999</v>
      </c>
      <c r="J8" s="65" t="s">
        <v>301</v>
      </c>
      <c r="K8" s="65">
        <v>13.725</v>
      </c>
      <c r="L8" s="65">
        <v>21.844999999999999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299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299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299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299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1875.0916999999999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65.332053999999999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10.389640999999999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762.98595999999998</v>
      </c>
    </row>
    <row r="23" spans="1:62" x14ac:dyDescent="0.4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299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299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299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299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299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299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299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299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218.76468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5.0636890000000001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4.4890920000000003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40.060029999999998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5.0517149999999997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1673.3838000000001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38.186084999999999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7.640574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2.8895819999999999</v>
      </c>
    </row>
    <row r="33" spans="1:68" x14ac:dyDescent="0.4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299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299</v>
      </c>
      <c r="O35" s="65"/>
      <c r="P35" s="65" t="s">
        <v>295</v>
      </c>
      <c r="Q35" s="65" t="s">
        <v>296</v>
      </c>
      <c r="R35" s="65" t="s">
        <v>297</v>
      </c>
      <c r="S35" s="65" t="s">
        <v>298</v>
      </c>
      <c r="T35" s="65" t="s">
        <v>299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299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299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1651.6865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3383.5432000000001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19661.36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7842.6255000000001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399.8449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348.85712000000001</v>
      </c>
    </row>
    <row r="43" spans="1:68" x14ac:dyDescent="0.4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299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299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299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299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299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299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299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299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299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46.370910000000002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31.159447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2354.9985000000001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3.1594869999999997E-2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8.55091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685.54236000000003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250.16827000000001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64</v>
      </c>
      <c r="E2" s="61">
        <v>4372.6103999999996</v>
      </c>
      <c r="F2" s="61">
        <v>566.65110000000004</v>
      </c>
      <c r="G2" s="61">
        <v>122.41224</v>
      </c>
      <c r="H2" s="61">
        <v>61.257328000000001</v>
      </c>
      <c r="I2" s="61">
        <v>61.154907000000001</v>
      </c>
      <c r="J2" s="61">
        <v>208.49573000000001</v>
      </c>
      <c r="K2" s="61">
        <v>91.673339999999996</v>
      </c>
      <c r="L2" s="61">
        <v>116.82238</v>
      </c>
      <c r="M2" s="61">
        <v>74.168890000000005</v>
      </c>
      <c r="N2" s="61">
        <v>8.1592579999999995</v>
      </c>
      <c r="O2" s="61">
        <v>42.392277</v>
      </c>
      <c r="P2" s="61">
        <v>2316.5875999999998</v>
      </c>
      <c r="Q2" s="61">
        <v>82.396510000000006</v>
      </c>
      <c r="R2" s="61">
        <v>1875.0916999999999</v>
      </c>
      <c r="S2" s="61">
        <v>321.4572</v>
      </c>
      <c r="T2" s="61">
        <v>18643.616999999998</v>
      </c>
      <c r="U2" s="61">
        <v>10.389640999999999</v>
      </c>
      <c r="V2" s="61">
        <v>65.332053999999999</v>
      </c>
      <c r="W2" s="61">
        <v>762.98595999999998</v>
      </c>
      <c r="X2" s="61">
        <v>218.76468</v>
      </c>
      <c r="Y2" s="61">
        <v>5.0636890000000001</v>
      </c>
      <c r="Z2" s="61">
        <v>4.4890920000000003</v>
      </c>
      <c r="AA2" s="61">
        <v>40.060029999999998</v>
      </c>
      <c r="AB2" s="61">
        <v>5.0517149999999997</v>
      </c>
      <c r="AC2" s="61">
        <v>1673.3838000000001</v>
      </c>
      <c r="AD2" s="61">
        <v>38.186084999999999</v>
      </c>
      <c r="AE2" s="61">
        <v>7.640574</v>
      </c>
      <c r="AF2" s="61">
        <v>2.8895819999999999</v>
      </c>
      <c r="AG2" s="61">
        <v>1651.6865</v>
      </c>
      <c r="AH2" s="61">
        <v>755.15629999999999</v>
      </c>
      <c r="AI2" s="61">
        <v>896.53020000000004</v>
      </c>
      <c r="AJ2" s="61">
        <v>3383.5432000000001</v>
      </c>
      <c r="AK2" s="61">
        <v>19661.36</v>
      </c>
      <c r="AL2" s="61">
        <v>399.8449</v>
      </c>
      <c r="AM2" s="61">
        <v>7842.6255000000001</v>
      </c>
      <c r="AN2" s="61">
        <v>348.85712000000001</v>
      </c>
      <c r="AO2" s="61">
        <v>46.370910000000002</v>
      </c>
      <c r="AP2" s="61">
        <v>30.834451999999999</v>
      </c>
      <c r="AQ2" s="61">
        <v>15.536458</v>
      </c>
      <c r="AR2" s="61">
        <v>31.159447</v>
      </c>
      <c r="AS2" s="61">
        <v>2354.9985000000001</v>
      </c>
      <c r="AT2" s="61">
        <v>3.1594869999999997E-2</v>
      </c>
      <c r="AU2" s="61">
        <v>8.55091</v>
      </c>
      <c r="AV2" s="61">
        <v>685.54236000000003</v>
      </c>
      <c r="AW2" s="61">
        <v>250.16827000000001</v>
      </c>
      <c r="AX2" s="61">
        <v>0.34799308000000001</v>
      </c>
      <c r="AY2" s="61">
        <v>4.3130607999999997</v>
      </c>
      <c r="AZ2" s="61">
        <v>1351.7571</v>
      </c>
      <c r="BA2" s="61">
        <v>140.89034000000001</v>
      </c>
      <c r="BB2" s="61">
        <v>41.919547999999999</v>
      </c>
      <c r="BC2" s="61">
        <v>50.689720000000001</v>
      </c>
      <c r="BD2" s="61">
        <v>48.257973</v>
      </c>
      <c r="BE2" s="61">
        <v>2.4083068000000001</v>
      </c>
      <c r="BF2" s="61">
        <v>14.188264</v>
      </c>
      <c r="BG2" s="61">
        <v>4.5795576000000001E-4</v>
      </c>
      <c r="BH2" s="61">
        <v>4.1533212999999999E-2</v>
      </c>
      <c r="BI2" s="61">
        <v>3.2326657000000002E-2</v>
      </c>
      <c r="BJ2" s="61">
        <v>0.16740442999999999</v>
      </c>
      <c r="BK2" s="61">
        <v>3.5227366999999997E-5</v>
      </c>
      <c r="BL2" s="61">
        <v>0.97728729999999997</v>
      </c>
      <c r="BM2" s="61">
        <v>13.480062500000001</v>
      </c>
      <c r="BN2" s="61">
        <v>3.7328996999999999</v>
      </c>
      <c r="BO2" s="61">
        <v>233.22272000000001</v>
      </c>
      <c r="BP2" s="61">
        <v>42.291054000000003</v>
      </c>
      <c r="BQ2" s="61">
        <v>73.681150000000002</v>
      </c>
      <c r="BR2" s="61">
        <v>276.13614000000001</v>
      </c>
      <c r="BS2" s="61">
        <v>100.58944</v>
      </c>
      <c r="BT2" s="61">
        <v>47.276817000000001</v>
      </c>
      <c r="BU2" s="61">
        <v>6.0891821999999998E-2</v>
      </c>
      <c r="BV2" s="61">
        <v>0.16292978999999999</v>
      </c>
      <c r="BW2" s="61">
        <v>3.1692390000000001</v>
      </c>
      <c r="BX2" s="61">
        <v>5.1219425000000003</v>
      </c>
      <c r="BY2" s="61">
        <v>0.55174356999999996</v>
      </c>
      <c r="BZ2" s="61">
        <v>2.2227913000000001E-3</v>
      </c>
      <c r="CA2" s="61">
        <v>4.3185070000000003</v>
      </c>
      <c r="CB2" s="61">
        <v>8.9997480000000005E-2</v>
      </c>
      <c r="CC2" s="61">
        <v>0.67330140000000005</v>
      </c>
      <c r="CD2" s="61">
        <v>8.4610649999999996</v>
      </c>
      <c r="CE2" s="61">
        <v>0.13533258000000001</v>
      </c>
      <c r="CF2" s="61">
        <v>0.45616247999999998</v>
      </c>
      <c r="CG2" s="61">
        <v>0</v>
      </c>
      <c r="CH2" s="61">
        <v>8.8762484000000003E-2</v>
      </c>
      <c r="CI2" s="61">
        <v>1.1704001E-6</v>
      </c>
      <c r="CJ2" s="61">
        <v>19.064762000000002</v>
      </c>
      <c r="CK2" s="61">
        <v>3.5569272999999998E-2</v>
      </c>
      <c r="CL2" s="61">
        <v>2.1212306000000001</v>
      </c>
      <c r="CM2" s="61">
        <v>13.640143999999999</v>
      </c>
      <c r="CN2" s="61">
        <v>6788.2393000000002</v>
      </c>
      <c r="CO2" s="61">
        <v>11869.698</v>
      </c>
      <c r="CP2" s="61">
        <v>8611.01</v>
      </c>
      <c r="CQ2" s="61">
        <v>2980.1181999999999</v>
      </c>
      <c r="CR2" s="61">
        <v>1510.3452</v>
      </c>
      <c r="CS2" s="61">
        <v>1352.0540000000001</v>
      </c>
      <c r="CT2" s="61">
        <v>6685.1196</v>
      </c>
      <c r="CU2" s="61">
        <v>4632.8029999999999</v>
      </c>
      <c r="CV2" s="61">
        <v>3649.4285</v>
      </c>
      <c r="CW2" s="61">
        <v>5334.6080000000002</v>
      </c>
      <c r="CX2" s="61">
        <v>1479.4594</v>
      </c>
      <c r="CY2" s="61">
        <v>8007.5874000000003</v>
      </c>
      <c r="CZ2" s="61">
        <v>4199.3360000000002</v>
      </c>
      <c r="DA2" s="61">
        <v>10753.797</v>
      </c>
      <c r="DB2" s="61">
        <v>9394.4339999999993</v>
      </c>
      <c r="DC2" s="61">
        <v>15029.071</v>
      </c>
      <c r="DD2" s="61">
        <v>25034.857</v>
      </c>
      <c r="DE2" s="61">
        <v>6312.7330000000002</v>
      </c>
      <c r="DF2" s="61">
        <v>10013.772000000001</v>
      </c>
      <c r="DG2" s="61">
        <v>5834.0326999999997</v>
      </c>
      <c r="DH2" s="61">
        <v>764.04899999999998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140.89034000000001</v>
      </c>
      <c r="B6">
        <f>BB2</f>
        <v>41.919547999999999</v>
      </c>
      <c r="C6">
        <f>BC2</f>
        <v>50.689720000000001</v>
      </c>
      <c r="D6">
        <f>BD2</f>
        <v>48.257973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20316</v>
      </c>
      <c r="C2" s="56">
        <f ca="1">YEAR(TODAY())-YEAR(B2)+IF(TODAY()&gt;=DATE(YEAR(TODAY()),MONTH(B2),DAY(B2)),0,-1)</f>
        <v>64</v>
      </c>
      <c r="E2" s="52">
        <v>156.80000000000001</v>
      </c>
      <c r="F2" s="53" t="s">
        <v>39</v>
      </c>
      <c r="G2" s="52">
        <v>62.1</v>
      </c>
      <c r="H2" s="51" t="s">
        <v>41</v>
      </c>
      <c r="I2" s="72">
        <f>ROUND(G3/E3^2,1)</f>
        <v>25.3</v>
      </c>
    </row>
    <row r="3" spans="1:9" x14ac:dyDescent="0.4">
      <c r="E3" s="51">
        <f>E2/100</f>
        <v>1.5680000000000001</v>
      </c>
      <c r="F3" s="51" t="s">
        <v>40</v>
      </c>
      <c r="G3" s="51">
        <f>G2</f>
        <v>62.1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황삼분, ID : H1900201)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10:03:59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156.80000000000001</v>
      </c>
      <c r="L12" s="124"/>
      <c r="M12" s="117">
        <f>'개인정보 및 신체계측 입력'!G2</f>
        <v>62.1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황삼분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63.131999999999998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13.638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23.228999999999999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21.8</v>
      </c>
      <c r="L72" s="36" t="s">
        <v>53</v>
      </c>
      <c r="M72" s="36">
        <f>ROUND('DRIs DATA'!K8,1)</f>
        <v>13.7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250.01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544.42999999999995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218.76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336.78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206.46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1310.76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463.71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2020-04-23T01:46:29Z</cp:lastPrinted>
  <dcterms:created xsi:type="dcterms:W3CDTF">2015-06-13T08:19:18Z</dcterms:created>
  <dcterms:modified xsi:type="dcterms:W3CDTF">2020-04-29T01:29:27Z</dcterms:modified>
</cp:coreProperties>
</file>