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<sst xmlns="http://schemas.openxmlformats.org/spreadsheetml/2006/main" count="692" uniqueCount="344">
  <si>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</si>
  <si>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</si>
  <si>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</si>
  <si>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</si>
  <si>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</si>
  <si>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</si>
  <si>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</si>
  <si>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</si>
  <si>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</si>
  <si>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</si>
  <si>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</si>
  <si>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</si>
  <si>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</si>
  <si>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</si>
  <si>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</si>
  <si>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</si>
  <si>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</si>
  <si>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</si>
  <si>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</si>
  <si>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</si>
  <si>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</si>
  <si>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</si>
  <si>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</si>
  <si>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</si>
  <si>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</si>
  <si>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</si>
  <si>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</si>
  <si>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</si>
  <si>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</si>
  <si>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</si>
  <si>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</si>
  <si>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</si>
  <si>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</si>
  <si>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</si>
  <si>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</si>
  <si>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</si>
  <si>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</si>
  <si>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</si>
  <si>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</si>
  <si>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</si>
  <si>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</si>
  <si>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</si>
  <si>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</si>
  <si>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</si>
  <si>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</si>
  <si>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</si>
  <si>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</si>
  <si>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</si>
  <si>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</si>
  <si>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</si>
  <si>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</si>
  <si>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</si>
  <si>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</si>
  <si>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</si>
  <si>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</si>
  <si>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</si>
  <si>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</si>
  <si>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</si>
  <si>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</si>
  <si>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</si>
  <si>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</si>
  <si>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</si>
  <si>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</si>
  <si>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</si>
  <si>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</si>
  <si>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</si>
  <si>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</si>
  <si>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</si>
  <si>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</si>
  <si>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</si>
  <si>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</si>
  <si>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</si>
  <si>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</si>
  <si>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</si>
  <si>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</si>
  <si>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</si>
  <si>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</si>
  <si>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</si>
  <si>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</si>
  <si>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</si>
  <si>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</si>
  <si>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</si>
  <si>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</si>
  <si>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</si>
  <si>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</si>
  <si>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</si>
  <si>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</si>
  <si>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</si>
  <si>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</si>
  <si>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</si>
  <si>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</si>
  <si>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</si>
  <si>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</si>
  <si>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</si>
  <si>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</si>
  <si>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</si>
  <si>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</si>
  <si>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</si>
  <si>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</si>
  <si>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</si>
  <si>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</si>
  <si>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</si>
  <si>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</si>
  <si>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</si>
  <si>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</si>
  <si>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</si>
  <si>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</si>
  <si>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</si>
  <si>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</si>
  <si>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</si>
  <si>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</si>
  <si>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</si>
  <si>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</si>
  <si>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</si>
  <si>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</si>
  <si>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</si>
  <si>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</si>
  <si>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</si>
  <si>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</si>
  <si>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</si>
  <si>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</si>
  <si>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</si>
  <si>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</si>
  <si>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</si>
  <si>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</si>
  <si>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</si>
  <si>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</si>
  <si>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</si>
  <si>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</si>
  <si>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</si>
  <si>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</si>
  <si>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</si>
  <si>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</si>
  <si>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</si>
  <si>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</si>
  <si>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</si>
  <si>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</si>
  <si>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</si>
  <si>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</si>
  <si>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</si>
  <si>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</si>
  <si>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</si>
  <si>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</si>
  <si>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</si>
  <si>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</si>
  <si>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</si>
  <si>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</si>
  <si>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</si>
  <si>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</si>
  <si>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</si>
  <si>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</si>
  <si>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</si>
  <si>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</si>
  <si>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</si>
  <si>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</si>
  <si>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</si>
  <si>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</si>
  <si>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</si>
  <si>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</si>
  <si>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</si>
  <si>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</si>
  <si>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</si>
  <si>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</si>
  <si>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</si>
  <si>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</si>
  <si>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</si>
  <si>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</si>
  <si>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</si>
  <si>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</si>
  <si>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</si>
  <si>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</si>
  <si>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</si>
  <si>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</si>
  <si>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</si>
  <si>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</si>
  <si>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</si>
  <si>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</si>
  <si>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</si>
  <si>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</si>
  <si>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</si>
  <si>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</si>
  <si>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</si>
  <si>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</si>
  <si>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</si>
  <si>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</si>
  <si>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</si>
  <si>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</si>
  <si>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</si>
  <si>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</si>
  <si>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</si>
  <si>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</si>
  <si>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</si>
  <si>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</si>
  <si>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</si>
  <si>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</si>
  <si>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</si>
  <si>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</si>
  <si>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</si>
  <si>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</si>
  <si>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</si>
  <si>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</si>
  <si>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</si>
  <si>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</si>
  <si>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</si>
  <si>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</si>
  <si>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</si>
  <si>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</si>
  <si>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</si>
  <si>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</si>
  <si>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</si>
  <si>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</si>
  <si>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</si>
  <si>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</si>
  <si>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</si>
  <si>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</si>
  <si>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</si>
  <si>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</si>
  <si>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</si>
  <si>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</si>
  <si>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</si>
  <si>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</si>
  <si>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</si>
  <si>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</si>
  <si>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</si>
  <si>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</si>
  <si>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</si>
  <si>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</si>
  <si>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</si>
  <si>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</si>
  <si>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</si>
  <si>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</si>
  <si>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</si>
  <si>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</si>
  <si>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</si>
  <si>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</si>
  <si>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</si>
  <si>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</si>
  <si>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</si>
  <si>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</si>
  <si>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</si>
  <si>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</si>
  <si>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</si>
  <si>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</si>
  <si>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</si>
  <si>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</si>
  <si>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</si>
  <si>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</si>
  <si>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</si>
  <si>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</si>
  <si>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</si>
  <si>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</si>
  <si>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</si>
  <si>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</si>
  <si>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</si>
  <si>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</si>
  <si>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</si>
  <si>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</si>
  <si>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</si>
  <si>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</si>
  <si>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</si>
  <si>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</si>
  <si>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</si>
  <si>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</si>
  <si>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</si>
  <si>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</si>
  <si>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</si>
  <si>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</si>
  <si>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</si>
  <si>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</si>
  <si>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</si>
  <si>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</si>
  <si>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</si>
  <si>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</si>
  <si>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</si>
  <si>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</si>
  <si>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</si>
  <si>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</si>
  <si>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</si>
  <si>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</si>
  <si>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</si>
  <si>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</si>
  <si>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</si>
  <si>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비타민A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</si>
  <si>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</si>
  <si>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</si>
  <si>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</si>
  <si>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</si>
  <si>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</si>
  <si>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정보</t>
    <phoneticPr fontId="1" type="noConversion"/>
  </si>
  <si>
    <t>(설문지 : FFQ 95문항 설문지, 사용자 : 최의자, ID : H1900203)</t>
  </si>
  <si>
    <t>출력시각</t>
    <phoneticPr fontId="1" type="noConversion"/>
  </si>
  <si>
    <t>2020년 05월 13일 10:26:05</t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</si>
  <si>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</si>
  <si>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</si>
  <si>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</si>
  <si>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</si>
  <si>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</si>
  <si>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충분섭취량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</si>
  <si>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</si>
  <si>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</si>
  <si>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</si>
  <si>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</si>
  <si>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</si>
  <si>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</si>
  <si>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</si>
  <si>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</si>
  <si>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</si>
  <si>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</si>
  <si>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</si>
  <si>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</si>
  <si>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</si>
  <si>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</si>
  <si>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</si>
  <si>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</si>
  <si>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</si>
  <si>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</si>
  <si>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</si>
  <si>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</si>
  <si>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</si>
  <si>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</si>
  <si>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</si>
  <si>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</si>
  <si>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</si>
  <si>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</si>
  <si>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</si>
  <si>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</si>
  <si>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</si>
  <si>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</si>
  <si>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</si>
  <si>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</si>
  <si>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</si>
  <si>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</si>
  <si>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</si>
  <si>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</si>
  <si>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</si>
  <si>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</si>
  <si>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</si>
  <si>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</si>
  <si>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</si>
  <si>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</si>
  <si>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</si>
  <si>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H1900203</t>
  </si>
  <si>
    <t>최의자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</si>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</sst>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119.93971999999999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666128"/>
        <c:axId val="394665736"/>
      </c:barChart>
      <c:catAx>
        <c:axId val="39466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665736"/>
        <c:crosses val="autoZero"/>
        <c:auto val="1"/>
        <c:lblAlgn val="ctr"/>
        <c:lblOffset val="100"/>
        <c:noMultiLvlLbl val="0"/>
      </c:catAx>
      <c:valAx>
        <c:axId val="39466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66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5.6431959999999997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78368"/>
        <c:axId val="397378760"/>
      </c:barChart>
      <c:catAx>
        <c:axId val="39737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78760"/>
        <c:crosses val="autoZero"/>
        <c:auto val="1"/>
        <c:lblAlgn val="ctr"/>
        <c:lblOffset val="100"/>
        <c:noMultiLvlLbl val="0"/>
      </c:catAx>
      <c:valAx>
        <c:axId val="39737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7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5.0049466999999996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79544"/>
        <c:axId val="397379936"/>
      </c:barChart>
      <c:catAx>
        <c:axId val="39737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79936"/>
        <c:crosses val="autoZero"/>
        <c:auto val="1"/>
        <c:lblAlgn val="ctr"/>
        <c:lblOffset val="100"/>
        <c:noMultiLvlLbl val="0"/>
      </c:catAx>
      <c:valAx>
        <c:axId val="39737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7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2068.5146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80720"/>
        <c:axId val="397381112"/>
      </c:barChart>
      <c:catAx>
        <c:axId val="3973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81112"/>
        <c:crosses val="autoZero"/>
        <c:auto val="1"/>
        <c:lblAlgn val="ctr"/>
        <c:lblOffset val="100"/>
        <c:noMultiLvlLbl val="0"/>
      </c:catAx>
      <c:valAx>
        <c:axId val="39738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6035.8725999999997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81896"/>
        <c:axId val="397382288"/>
      </c:barChart>
      <c:catAx>
        <c:axId val="39738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82288"/>
        <c:crosses val="autoZero"/>
        <c:auto val="1"/>
        <c:lblAlgn val="ctr"/>
        <c:lblOffset val="100"/>
        <c:noMultiLvlLbl val="0"/>
      </c:catAx>
      <c:valAx>
        <c:axId val="397382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8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321.36340000000001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83072"/>
        <c:axId val="397383464"/>
      </c:barChart>
      <c:catAx>
        <c:axId val="3973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83464"/>
        <c:crosses val="autoZero"/>
        <c:auto val="1"/>
        <c:lblAlgn val="ctr"/>
        <c:lblOffset val="100"/>
        <c:noMultiLvlLbl val="0"/>
      </c:catAx>
      <c:valAx>
        <c:axId val="39738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8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237.92542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254528"/>
        <c:axId val="338254136"/>
      </c:barChart>
      <c:catAx>
        <c:axId val="33825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254136"/>
        <c:crosses val="autoZero"/>
        <c:auto val="1"/>
        <c:lblAlgn val="ctr"/>
        <c:lblOffset val="100"/>
        <c:noMultiLvlLbl val="0"/>
      </c:catAx>
      <c:valAx>
        <c:axId val="33825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2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18.115273999999999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253352"/>
        <c:axId val="338252960"/>
      </c:barChart>
      <c:catAx>
        <c:axId val="33825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252960"/>
        <c:crosses val="autoZero"/>
        <c:auto val="1"/>
        <c:lblAlgn val="ctr"/>
        <c:lblOffset val="100"/>
        <c:noMultiLvlLbl val="0"/>
      </c:catAx>
      <c:valAx>
        <c:axId val="338252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25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1892.3898999999999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251392"/>
        <c:axId val="338252176"/>
      </c:barChart>
      <c:catAx>
        <c:axId val="3382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252176"/>
        <c:crosses val="autoZero"/>
        <c:auto val="1"/>
        <c:lblAlgn val="ctr"/>
        <c:lblOffset val="100"/>
        <c:noMultiLvlLbl val="0"/>
      </c:catAx>
      <c:valAx>
        <c:axId val="338252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2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0.11046184000000001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381008"/>
        <c:axId val="395377872"/>
      </c:barChart>
      <c:catAx>
        <c:axId val="3953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377872"/>
        <c:crosses val="autoZero"/>
        <c:auto val="1"/>
        <c:lblAlgn val="ctr"/>
        <c:lblOffset val="100"/>
        <c:noMultiLvlLbl val="0"/>
      </c:catAx>
      <c:valAx>
        <c:axId val="39537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3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5.0057596999999996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379048"/>
        <c:axId val="395379832"/>
      </c:barChart>
      <c:catAx>
        <c:axId val="39537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379832"/>
        <c:crosses val="autoZero"/>
        <c:auto val="1"/>
        <c:lblAlgn val="ctr"/>
        <c:lblOffset val="100"/>
        <c:noMultiLvlLbl val="0"/>
      </c:catAx>
      <c:valAx>
        <c:axId val="39537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37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51.628582000000002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664952"/>
        <c:axId val="394664560"/>
      </c:barChart>
      <c:catAx>
        <c:axId val="39466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664560"/>
        <c:crosses val="autoZero"/>
        <c:auto val="1"/>
        <c:lblAlgn val="ctr"/>
        <c:lblOffset val="100"/>
        <c:noMultiLvlLbl val="0"/>
      </c:catAx>
      <c:valAx>
        <c:axId val="394664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66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411.16521999999998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380616"/>
        <c:axId val="395381400"/>
      </c:barChart>
      <c:catAx>
        <c:axId val="39538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381400"/>
        <c:crosses val="autoZero"/>
        <c:auto val="1"/>
        <c:lblAlgn val="ctr"/>
        <c:lblOffset val="100"/>
        <c:noMultiLvlLbl val="0"/>
      </c:catAx>
      <c:valAx>
        <c:axId val="39538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38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127.53879499999999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640344"/>
        <c:axId val="336704664"/>
      </c:barChart>
      <c:catAx>
        <c:axId val="43464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6704664"/>
        <c:crosses val="autoZero"/>
        <c:auto val="1"/>
        <c:lblAlgn val="ctr"/>
        <c:lblOffset val="100"/>
        <c:noMultiLvlLbl val="0"/>
      </c:catAx>
      <c:valAx>
        <c:axId val="33670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64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4.8689999999999998</c:v>
                </c:pt>
                <c:pt idx="1">
                  <c:v>16.585999999999999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336456"/>
        <c:axId val="444336848"/>
      </c:barChart>
      <c:catAx>
        <c:axId val="44433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336848"/>
        <c:crosses val="autoZero"/>
        <c:auto val="1"/>
        <c:lblAlgn val="ctr"/>
        <c:lblOffset val="100"/>
        <c:noMultiLvlLbl val="0"/>
      </c:catAx>
      <c:valAx>
        <c:axId val="44433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33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23.679234999999998</c:v>
                </c:pt>
                <c:pt idx="1">
                  <c:v>27.12021</c:v>
                </c:pt>
                <c:pt idx="2">
                  <c:v>28.934622000000001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1019.52325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69232"/>
        <c:axId val="440569624"/>
      </c:barChart>
      <c:catAx>
        <c:axId val="44056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69624"/>
        <c:crosses val="autoZero"/>
        <c:auto val="1"/>
        <c:lblAlgn val="ctr"/>
        <c:lblOffset val="100"/>
        <c:noMultiLvlLbl val="0"/>
      </c:catAx>
      <c:valAx>
        <c:axId val="44056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6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30.432848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70408"/>
        <c:axId val="440570800"/>
      </c:barChart>
      <c:catAx>
        <c:axId val="44057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70800"/>
        <c:crosses val="autoZero"/>
        <c:auto val="1"/>
        <c:lblAlgn val="ctr"/>
        <c:lblOffset val="100"/>
        <c:noMultiLvlLbl val="0"/>
      </c:catAx>
      <c:valAx>
        <c:axId val="44057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7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68.894999999999996</c:v>
                </c:pt>
                <c:pt idx="1">
                  <c:v>12.925000000000001</c:v>
                </c:pt>
                <c:pt idx="2">
                  <c:v>18.18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8242408"/>
        <c:axId val="338242800"/>
      </c:barChart>
      <c:catAx>
        <c:axId val="33824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242800"/>
        <c:crosses val="autoZero"/>
        <c:auto val="1"/>
        <c:lblAlgn val="ctr"/>
        <c:lblOffset val="100"/>
        <c:noMultiLvlLbl val="0"/>
      </c:catAx>
      <c:valAx>
        <c:axId val="33824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24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3061.5686000000001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243584"/>
        <c:axId val="398659520"/>
      </c:barChart>
      <c:catAx>
        <c:axId val="33824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9520"/>
        <c:crosses val="autoZero"/>
        <c:auto val="1"/>
        <c:lblAlgn val="ctr"/>
        <c:lblOffset val="100"/>
        <c:noMultiLvlLbl val="0"/>
      </c:catAx>
      <c:valAx>
        <c:axId val="398659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24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243.5735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60304"/>
        <c:axId val="398660696"/>
      </c:barChart>
      <c:catAx>
        <c:axId val="39866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60696"/>
        <c:crosses val="autoZero"/>
        <c:auto val="1"/>
        <c:lblAlgn val="ctr"/>
        <c:lblOffset val="100"/>
        <c:noMultiLvlLbl val="0"/>
      </c:catAx>
      <c:valAx>
        <c:axId val="398660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6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1100.7122999999999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61480"/>
        <c:axId val="398661872"/>
      </c:barChart>
      <c:catAx>
        <c:axId val="39866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61872"/>
        <c:crosses val="autoZero"/>
        <c:auto val="1"/>
        <c:lblAlgn val="ctr"/>
        <c:lblOffset val="100"/>
        <c:noMultiLvlLbl val="0"/>
      </c:catAx>
      <c:valAx>
        <c:axId val="39866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6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6.0331960000000002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5904"/>
        <c:axId val="443685512"/>
      </c:barChart>
      <c:catAx>
        <c:axId val="44368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85512"/>
        <c:crosses val="autoZero"/>
        <c:auto val="1"/>
        <c:lblAlgn val="ctr"/>
        <c:lblOffset val="100"/>
        <c:noMultiLvlLbl val="0"/>
      </c:catAx>
      <c:valAx>
        <c:axId val="4436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9240.0439999999999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62656"/>
        <c:axId val="398663048"/>
      </c:barChart>
      <c:catAx>
        <c:axId val="39866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63048"/>
        <c:crosses val="autoZero"/>
        <c:auto val="1"/>
        <c:lblAlgn val="ctr"/>
        <c:lblOffset val="100"/>
        <c:noMultiLvlLbl val="0"/>
      </c:catAx>
      <c:valAx>
        <c:axId val="39866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28.966984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892024"/>
        <c:axId val="399892416"/>
      </c:barChart>
      <c:catAx>
        <c:axId val="39989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892416"/>
        <c:crosses val="autoZero"/>
        <c:auto val="1"/>
        <c:lblAlgn val="ctr"/>
        <c:lblOffset val="100"/>
        <c:noMultiLvlLbl val="0"/>
      </c:catAx>
      <c:valAx>
        <c:axId val="39989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89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3.2295851999999998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893200"/>
        <c:axId val="399893592"/>
      </c:barChart>
      <c:catAx>
        <c:axId val="39989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893592"/>
        <c:crosses val="autoZero"/>
        <c:auto val="1"/>
        <c:lblAlgn val="ctr"/>
        <c:lblOffset val="100"/>
        <c:noMultiLvlLbl val="0"/>
      </c:catAx>
      <c:valAx>
        <c:axId val="39989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89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559.38720000000001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4728"/>
        <c:axId val="443690608"/>
      </c:barChart>
      <c:catAx>
        <c:axId val="44368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90608"/>
        <c:crosses val="autoZero"/>
        <c:auto val="1"/>
        <c:lblAlgn val="ctr"/>
        <c:lblOffset val="100"/>
        <c:noMultiLvlLbl val="0"/>
      </c:catAx>
      <c:valAx>
        <c:axId val="44369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2.7055034999999998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90216"/>
        <c:axId val="443689432"/>
      </c:barChart>
      <c:catAx>
        <c:axId val="44369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89432"/>
        <c:crosses val="autoZero"/>
        <c:auto val="1"/>
        <c:lblAlgn val="ctr"/>
        <c:lblOffset val="100"/>
        <c:noMultiLvlLbl val="0"/>
      </c:catAx>
      <c:valAx>
        <c:axId val="443689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9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26.179549999999999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8648"/>
        <c:axId val="443688256"/>
      </c:barChart>
      <c:catAx>
        <c:axId val="44368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88256"/>
        <c:crosses val="autoZero"/>
        <c:auto val="1"/>
        <c:lblAlgn val="ctr"/>
        <c:lblOffset val="100"/>
        <c:noMultiLvlLbl val="0"/>
      </c:catAx>
      <c:valAx>
        <c:axId val="44368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3.2295851999999998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7472"/>
        <c:axId val="443691000"/>
      </c:barChart>
      <c:catAx>
        <c:axId val="44368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91000"/>
        <c:crosses val="autoZero"/>
        <c:auto val="1"/>
        <c:lblAlgn val="ctr"/>
        <c:lblOffset val="100"/>
        <c:noMultiLvlLbl val="0"/>
      </c:catAx>
      <c:valAx>
        <c:axId val="44369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974.40369999999996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91784"/>
        <c:axId val="443692176"/>
      </c:barChart>
      <c:catAx>
        <c:axId val="44369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92176"/>
        <c:crosses val="autoZero"/>
        <c:auto val="1"/>
        <c:lblAlgn val="ctr"/>
        <c:lblOffset val="100"/>
        <c:noMultiLvlLbl val="0"/>
      </c:catAx>
      <c:valAx>
        <c:axId val="44369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9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16.460035000000001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77584"/>
        <c:axId val="397376800"/>
      </c:barChart>
      <c:catAx>
        <c:axId val="39737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376800"/>
        <c:crosses val="autoZero"/>
        <c:auto val="1"/>
        <c:lblAlgn val="ctr"/>
        <c:lblOffset val="100"/>
        <c:noMultiLvlLbl val="0"/>
      </c:catAx>
      <c:valAx>
        <c:axId val="39737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7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최의자, ID : H1900203)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10:26:05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3061.5686000000001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119.93971999999999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51.628582000000002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68.894999999999996</v>
      </c>
      <c r="G8" s="59">
        <f>'DRIs DATA 입력'!G8</f>
        <v>12.925000000000001</v>
      </c>
      <c r="H8" s="59">
        <f>'DRIs DATA 입력'!H8</f>
        <v>18.18</v>
      </c>
      <c r="I8" s="46"/>
      <c r="J8" s="59" t="s">
        <v>216</v>
      </c>
      <c r="K8" s="59">
        <f>'DRIs DATA 입력'!K8</f>
        <v>4.8689999999999998</v>
      </c>
      <c r="L8" s="59">
        <f>'DRIs DATA 입력'!L8</f>
        <v>16.585999999999999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1019.52325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30.432848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6.0331960000000002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559.38720000000001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243.5735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3.1059910999999998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2.7055034999999998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26.179549999999999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3.2295851999999998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974.40369999999996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16.460035000000001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5.6431959999999997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5.0049466999999996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1100.7122999999999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2068.5146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9240.0439999999999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6035.8725999999997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321.36340000000001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237.92542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28.966984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18.115273999999999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1892.3898999999999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0.11046184000000001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5.0057596999999996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411.16521999999998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127.53879499999999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288</v>
      </c>
      <c r="B1" s="61" t="s">
        <v>289</v>
      </c>
      <c r="G1" s="62" t="s">
        <v>290</v>
      </c>
      <c r="H1" s="61" t="s">
        <v>291</v>
      </c>
    </row>
    <row r="3" spans="1:27" x14ac:dyDescent="0.4">
      <c r="A3" s="68" t="s">
        <v>292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293</v>
      </c>
      <c r="B4" s="67"/>
      <c r="C4" s="67"/>
      <c r="E4" s="69" t="s">
        <v>275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277</v>
      </c>
      <c r="V4" s="67"/>
      <c r="W4" s="67"/>
      <c r="X4" s="67"/>
      <c r="Y4" s="67"/>
      <c r="Z4" s="67"/>
    </row>
    <row r="5" spans="1:27" x14ac:dyDescent="0.4">
      <c r="A5" s="65"/>
      <c r="B5" s="65" t="s">
        <v>294</v>
      </c>
      <c r="C5" s="65" t="s">
        <v>284</v>
      </c>
      <c r="E5" s="65"/>
      <c r="F5" s="65" t="s">
        <v>50</v>
      </c>
      <c r="G5" s="65" t="s">
        <v>295</v>
      </c>
      <c r="H5" s="65" t="s">
        <v>46</v>
      </c>
      <c r="J5" s="65"/>
      <c r="K5" s="65" t="s">
        <v>296</v>
      </c>
      <c r="L5" s="65" t="s">
        <v>278</v>
      </c>
      <c r="N5" s="65"/>
      <c r="O5" s="65" t="s">
        <v>279</v>
      </c>
      <c r="P5" s="65" t="s">
        <v>280</v>
      </c>
      <c r="Q5" s="65" t="s">
        <v>297</v>
      </c>
      <c r="R5" s="65" t="s">
        <v>285</v>
      </c>
      <c r="S5" s="65" t="s">
        <v>284</v>
      </c>
      <c r="U5" s="65"/>
      <c r="V5" s="65" t="s">
        <v>279</v>
      </c>
      <c r="W5" s="65" t="s">
        <v>280</v>
      </c>
      <c r="X5" s="65" t="s">
        <v>297</v>
      </c>
      <c r="Y5" s="65" t="s">
        <v>285</v>
      </c>
      <c r="Z5" s="65" t="s">
        <v>284</v>
      </c>
    </row>
    <row r="6" spans="1:27" x14ac:dyDescent="0.4">
      <c r="A6" s="65" t="s">
        <v>293</v>
      </c>
      <c r="B6" s="65">
        <v>1600</v>
      </c>
      <c r="C6" s="65">
        <v>3061.5686000000001</v>
      </c>
      <c r="E6" s="65" t="s">
        <v>281</v>
      </c>
      <c r="F6" s="65">
        <v>55</v>
      </c>
      <c r="G6" s="65">
        <v>15</v>
      </c>
      <c r="H6" s="65">
        <v>7</v>
      </c>
      <c r="J6" s="65" t="s">
        <v>281</v>
      </c>
      <c r="K6" s="65">
        <v>0.1</v>
      </c>
      <c r="L6" s="65">
        <v>4</v>
      </c>
      <c r="N6" s="65" t="s">
        <v>286</v>
      </c>
      <c r="O6" s="65">
        <v>40</v>
      </c>
      <c r="P6" s="65">
        <v>45</v>
      </c>
      <c r="Q6" s="65">
        <v>0</v>
      </c>
      <c r="R6" s="65">
        <v>0</v>
      </c>
      <c r="S6" s="65">
        <v>119.93971999999999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51.628582000000002</v>
      </c>
    </row>
    <row r="7" spans="1:27" x14ac:dyDescent="0.4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4">
      <c r="E8" s="65" t="s">
        <v>299</v>
      </c>
      <c r="F8" s="65">
        <v>68.894999999999996</v>
      </c>
      <c r="G8" s="65">
        <v>12.925000000000001</v>
      </c>
      <c r="H8" s="65">
        <v>18.18</v>
      </c>
      <c r="J8" s="65" t="s">
        <v>299</v>
      </c>
      <c r="K8" s="65">
        <v>4.8689999999999998</v>
      </c>
      <c r="L8" s="65">
        <v>16.585999999999999</v>
      </c>
    </row>
    <row r="13" spans="1:27" x14ac:dyDescent="0.4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282</v>
      </c>
      <c r="B14" s="67"/>
      <c r="C14" s="67"/>
      <c r="D14" s="67"/>
      <c r="E14" s="67"/>
      <c r="F14" s="67"/>
      <c r="H14" s="67" t="s">
        <v>301</v>
      </c>
      <c r="I14" s="67"/>
      <c r="J14" s="67"/>
      <c r="K14" s="67"/>
      <c r="L14" s="67"/>
      <c r="M14" s="67"/>
      <c r="O14" s="67" t="s">
        <v>302</v>
      </c>
      <c r="P14" s="67"/>
      <c r="Q14" s="67"/>
      <c r="R14" s="67"/>
      <c r="S14" s="67"/>
      <c r="T14" s="67"/>
      <c r="V14" s="67" t="s">
        <v>303</v>
      </c>
      <c r="W14" s="67"/>
      <c r="X14" s="67"/>
      <c r="Y14" s="67"/>
      <c r="Z14" s="67"/>
      <c r="AA14" s="67"/>
    </row>
    <row r="15" spans="1:27" x14ac:dyDescent="0.4">
      <c r="A15" s="65"/>
      <c r="B15" s="65" t="s">
        <v>304</v>
      </c>
      <c r="C15" s="65" t="s">
        <v>305</v>
      </c>
      <c r="D15" s="65" t="s">
        <v>306</v>
      </c>
      <c r="E15" s="65" t="s">
        <v>307</v>
      </c>
      <c r="F15" s="65" t="s">
        <v>308</v>
      </c>
      <c r="H15" s="65"/>
      <c r="I15" s="65" t="s">
        <v>304</v>
      </c>
      <c r="J15" s="65" t="s">
        <v>305</v>
      </c>
      <c r="K15" s="65" t="s">
        <v>306</v>
      </c>
      <c r="L15" s="65" t="s">
        <v>307</v>
      </c>
      <c r="M15" s="65" t="s">
        <v>308</v>
      </c>
      <c r="O15" s="65"/>
      <c r="P15" s="65" t="s">
        <v>304</v>
      </c>
      <c r="Q15" s="65" t="s">
        <v>305</v>
      </c>
      <c r="R15" s="65" t="s">
        <v>306</v>
      </c>
      <c r="S15" s="65" t="s">
        <v>307</v>
      </c>
      <c r="T15" s="65" t="s">
        <v>308</v>
      </c>
      <c r="V15" s="65"/>
      <c r="W15" s="65" t="s">
        <v>304</v>
      </c>
      <c r="X15" s="65" t="s">
        <v>305</v>
      </c>
      <c r="Y15" s="65" t="s">
        <v>306</v>
      </c>
      <c r="Z15" s="65" t="s">
        <v>307</v>
      </c>
      <c r="AA15" s="65" t="s">
        <v>308</v>
      </c>
    </row>
    <row r="16" spans="1:27" x14ac:dyDescent="0.4">
      <c r="A16" s="65" t="s">
        <v>309</v>
      </c>
      <c r="B16" s="65">
        <v>410</v>
      </c>
      <c r="C16" s="65">
        <v>550</v>
      </c>
      <c r="D16" s="65">
        <v>0</v>
      </c>
      <c r="E16" s="65">
        <v>3000</v>
      </c>
      <c r="F16" s="65">
        <v>1019.52325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30.432848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6.0331960000000002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559.38720000000001</v>
      </c>
    </row>
    <row r="23" spans="1:62" x14ac:dyDescent="0.4">
      <c r="A23" s="66" t="s">
        <v>310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311</v>
      </c>
      <c r="B24" s="67"/>
      <c r="C24" s="67"/>
      <c r="D24" s="67"/>
      <c r="E24" s="67"/>
      <c r="F24" s="67"/>
      <c r="H24" s="67" t="s">
        <v>312</v>
      </c>
      <c r="I24" s="67"/>
      <c r="J24" s="67"/>
      <c r="K24" s="67"/>
      <c r="L24" s="67"/>
      <c r="M24" s="67"/>
      <c r="O24" s="67" t="s">
        <v>313</v>
      </c>
      <c r="P24" s="67"/>
      <c r="Q24" s="67"/>
      <c r="R24" s="67"/>
      <c r="S24" s="67"/>
      <c r="T24" s="67"/>
      <c r="V24" s="67" t="s">
        <v>314</v>
      </c>
      <c r="W24" s="67"/>
      <c r="X24" s="67"/>
      <c r="Y24" s="67"/>
      <c r="Z24" s="67"/>
      <c r="AA24" s="67"/>
      <c r="AC24" s="67" t="s">
        <v>315</v>
      </c>
      <c r="AD24" s="67"/>
      <c r="AE24" s="67"/>
      <c r="AF24" s="67"/>
      <c r="AG24" s="67"/>
      <c r="AH24" s="67"/>
      <c r="AJ24" s="67" t="s">
        <v>316</v>
      </c>
      <c r="AK24" s="67"/>
      <c r="AL24" s="67"/>
      <c r="AM24" s="67"/>
      <c r="AN24" s="67"/>
      <c r="AO24" s="67"/>
      <c r="AQ24" s="67" t="s">
        <v>317</v>
      </c>
      <c r="AR24" s="67"/>
      <c r="AS24" s="67"/>
      <c r="AT24" s="67"/>
      <c r="AU24" s="67"/>
      <c r="AV24" s="67"/>
      <c r="AX24" s="67" t="s">
        <v>318</v>
      </c>
      <c r="AY24" s="67"/>
      <c r="AZ24" s="67"/>
      <c r="BA24" s="67"/>
      <c r="BB24" s="67"/>
      <c r="BC24" s="67"/>
      <c r="BE24" s="67" t="s">
        <v>319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304</v>
      </c>
      <c r="C25" s="65" t="s">
        <v>305</v>
      </c>
      <c r="D25" s="65" t="s">
        <v>306</v>
      </c>
      <c r="E25" s="65" t="s">
        <v>307</v>
      </c>
      <c r="F25" s="65" t="s">
        <v>308</v>
      </c>
      <c r="H25" s="65"/>
      <c r="I25" s="65" t="s">
        <v>304</v>
      </c>
      <c r="J25" s="65" t="s">
        <v>305</v>
      </c>
      <c r="K25" s="65" t="s">
        <v>306</v>
      </c>
      <c r="L25" s="65" t="s">
        <v>307</v>
      </c>
      <c r="M25" s="65" t="s">
        <v>308</v>
      </c>
      <c r="O25" s="65"/>
      <c r="P25" s="65" t="s">
        <v>304</v>
      </c>
      <c r="Q25" s="65" t="s">
        <v>305</v>
      </c>
      <c r="R25" s="65" t="s">
        <v>306</v>
      </c>
      <c r="S25" s="65" t="s">
        <v>307</v>
      </c>
      <c r="T25" s="65" t="s">
        <v>308</v>
      </c>
      <c r="V25" s="65"/>
      <c r="W25" s="65" t="s">
        <v>304</v>
      </c>
      <c r="X25" s="65" t="s">
        <v>305</v>
      </c>
      <c r="Y25" s="65" t="s">
        <v>306</v>
      </c>
      <c r="Z25" s="65" t="s">
        <v>307</v>
      </c>
      <c r="AA25" s="65" t="s">
        <v>308</v>
      </c>
      <c r="AC25" s="65"/>
      <c r="AD25" s="65" t="s">
        <v>304</v>
      </c>
      <c r="AE25" s="65" t="s">
        <v>305</v>
      </c>
      <c r="AF25" s="65" t="s">
        <v>306</v>
      </c>
      <c r="AG25" s="65" t="s">
        <v>307</v>
      </c>
      <c r="AH25" s="65" t="s">
        <v>308</v>
      </c>
      <c r="AJ25" s="65"/>
      <c r="AK25" s="65" t="s">
        <v>304</v>
      </c>
      <c r="AL25" s="65" t="s">
        <v>305</v>
      </c>
      <c r="AM25" s="65" t="s">
        <v>306</v>
      </c>
      <c r="AN25" s="65" t="s">
        <v>307</v>
      </c>
      <c r="AO25" s="65" t="s">
        <v>308</v>
      </c>
      <c r="AQ25" s="65"/>
      <c r="AR25" s="65" t="s">
        <v>304</v>
      </c>
      <c r="AS25" s="65" t="s">
        <v>305</v>
      </c>
      <c r="AT25" s="65" t="s">
        <v>306</v>
      </c>
      <c r="AU25" s="65" t="s">
        <v>307</v>
      </c>
      <c r="AV25" s="65" t="s">
        <v>308</v>
      </c>
      <c r="AX25" s="65"/>
      <c r="AY25" s="65" t="s">
        <v>304</v>
      </c>
      <c r="AZ25" s="65" t="s">
        <v>305</v>
      </c>
      <c r="BA25" s="65" t="s">
        <v>306</v>
      </c>
      <c r="BB25" s="65" t="s">
        <v>307</v>
      </c>
      <c r="BC25" s="65" t="s">
        <v>308</v>
      </c>
      <c r="BE25" s="65"/>
      <c r="BF25" s="65" t="s">
        <v>304</v>
      </c>
      <c r="BG25" s="65" t="s">
        <v>305</v>
      </c>
      <c r="BH25" s="65" t="s">
        <v>306</v>
      </c>
      <c r="BI25" s="65" t="s">
        <v>307</v>
      </c>
      <c r="BJ25" s="65" t="s">
        <v>308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243.5735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3.1059910999999998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2.7055034999999998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26.179549999999999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3.2295851999999998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974.40369999999996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16.460035000000001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5.6431959999999997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5.0049466999999996</v>
      </c>
    </row>
    <row r="33" spans="1:68" x14ac:dyDescent="0.4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322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324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304</v>
      </c>
      <c r="C35" s="65" t="s">
        <v>305</v>
      </c>
      <c r="D35" s="65" t="s">
        <v>306</v>
      </c>
      <c r="E35" s="65" t="s">
        <v>307</v>
      </c>
      <c r="F35" s="65" t="s">
        <v>308</v>
      </c>
      <c r="H35" s="65"/>
      <c r="I35" s="65" t="s">
        <v>304</v>
      </c>
      <c r="J35" s="65" t="s">
        <v>305</v>
      </c>
      <c r="K35" s="65" t="s">
        <v>306</v>
      </c>
      <c r="L35" s="65" t="s">
        <v>307</v>
      </c>
      <c r="M35" s="65" t="s">
        <v>308</v>
      </c>
      <c r="O35" s="65"/>
      <c r="P35" s="65" t="s">
        <v>304</v>
      </c>
      <c r="Q35" s="65" t="s">
        <v>305</v>
      </c>
      <c r="R35" s="65" t="s">
        <v>306</v>
      </c>
      <c r="S35" s="65" t="s">
        <v>307</v>
      </c>
      <c r="T35" s="65" t="s">
        <v>308</v>
      </c>
      <c r="V35" s="65"/>
      <c r="W35" s="65" t="s">
        <v>304</v>
      </c>
      <c r="X35" s="65" t="s">
        <v>305</v>
      </c>
      <c r="Y35" s="65" t="s">
        <v>306</v>
      </c>
      <c r="Z35" s="65" t="s">
        <v>307</v>
      </c>
      <c r="AA35" s="65" t="s">
        <v>308</v>
      </c>
      <c r="AC35" s="65"/>
      <c r="AD35" s="65" t="s">
        <v>304</v>
      </c>
      <c r="AE35" s="65" t="s">
        <v>305</v>
      </c>
      <c r="AF35" s="65" t="s">
        <v>306</v>
      </c>
      <c r="AG35" s="65" t="s">
        <v>307</v>
      </c>
      <c r="AH35" s="65" t="s">
        <v>308</v>
      </c>
      <c r="AJ35" s="65"/>
      <c r="AK35" s="65" t="s">
        <v>304</v>
      </c>
      <c r="AL35" s="65" t="s">
        <v>305</v>
      </c>
      <c r="AM35" s="65" t="s">
        <v>306</v>
      </c>
      <c r="AN35" s="65" t="s">
        <v>307</v>
      </c>
      <c r="AO35" s="65" t="s">
        <v>308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1100.7122999999999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2068.5146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9240.0439999999999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6035.8725999999997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321.36340000000001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237.92542</v>
      </c>
    </row>
    <row r="43" spans="1:68" x14ac:dyDescent="0.4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335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304</v>
      </c>
      <c r="C45" s="65" t="s">
        <v>305</v>
      </c>
      <c r="D45" s="65" t="s">
        <v>306</v>
      </c>
      <c r="E45" s="65" t="s">
        <v>307</v>
      </c>
      <c r="F45" s="65" t="s">
        <v>308</v>
      </c>
      <c r="H45" s="65"/>
      <c r="I45" s="65" t="s">
        <v>304</v>
      </c>
      <c r="J45" s="65" t="s">
        <v>305</v>
      </c>
      <c r="K45" s="65" t="s">
        <v>306</v>
      </c>
      <c r="L45" s="65" t="s">
        <v>307</v>
      </c>
      <c r="M45" s="65" t="s">
        <v>308</v>
      </c>
      <c r="O45" s="65"/>
      <c r="P45" s="65" t="s">
        <v>304</v>
      </c>
      <c r="Q45" s="65" t="s">
        <v>305</v>
      </c>
      <c r="R45" s="65" t="s">
        <v>306</v>
      </c>
      <c r="S45" s="65" t="s">
        <v>307</v>
      </c>
      <c r="T45" s="65" t="s">
        <v>308</v>
      </c>
      <c r="V45" s="65"/>
      <c r="W45" s="65" t="s">
        <v>304</v>
      </c>
      <c r="X45" s="65" t="s">
        <v>305</v>
      </c>
      <c r="Y45" s="65" t="s">
        <v>306</v>
      </c>
      <c r="Z45" s="65" t="s">
        <v>307</v>
      </c>
      <c r="AA45" s="65" t="s">
        <v>308</v>
      </c>
      <c r="AC45" s="65"/>
      <c r="AD45" s="65" t="s">
        <v>304</v>
      </c>
      <c r="AE45" s="65" t="s">
        <v>305</v>
      </c>
      <c r="AF45" s="65" t="s">
        <v>306</v>
      </c>
      <c r="AG45" s="65" t="s">
        <v>307</v>
      </c>
      <c r="AH45" s="65" t="s">
        <v>308</v>
      </c>
      <c r="AJ45" s="65"/>
      <c r="AK45" s="65" t="s">
        <v>304</v>
      </c>
      <c r="AL45" s="65" t="s">
        <v>305</v>
      </c>
      <c r="AM45" s="65" t="s">
        <v>306</v>
      </c>
      <c r="AN45" s="65" t="s">
        <v>307</v>
      </c>
      <c r="AO45" s="65" t="s">
        <v>308</v>
      </c>
      <c r="AQ45" s="65"/>
      <c r="AR45" s="65" t="s">
        <v>304</v>
      </c>
      <c r="AS45" s="65" t="s">
        <v>305</v>
      </c>
      <c r="AT45" s="65" t="s">
        <v>306</v>
      </c>
      <c r="AU45" s="65" t="s">
        <v>307</v>
      </c>
      <c r="AV45" s="65" t="s">
        <v>308</v>
      </c>
      <c r="AX45" s="65"/>
      <c r="AY45" s="65" t="s">
        <v>304</v>
      </c>
      <c r="AZ45" s="65" t="s">
        <v>305</v>
      </c>
      <c r="BA45" s="65" t="s">
        <v>306</v>
      </c>
      <c r="BB45" s="65" t="s">
        <v>307</v>
      </c>
      <c r="BC45" s="65" t="s">
        <v>308</v>
      </c>
      <c r="BE45" s="65"/>
      <c r="BF45" s="65" t="s">
        <v>304</v>
      </c>
      <c r="BG45" s="65" t="s">
        <v>305</v>
      </c>
      <c r="BH45" s="65" t="s">
        <v>306</v>
      </c>
      <c r="BI45" s="65" t="s">
        <v>307</v>
      </c>
      <c r="BJ45" s="65" t="s">
        <v>308</v>
      </c>
    </row>
    <row r="46" spans="1:68" x14ac:dyDescent="0.4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28.966984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18.115273999999999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1892.3898999999999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0.11046184000000001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5.0057596999999996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411.16521999999998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127.53879499999999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343</v>
      </c>
      <c r="D2" s="61">
        <v>80</v>
      </c>
      <c r="E2" s="61">
        <v>3061.5686000000001</v>
      </c>
      <c r="F2" s="61">
        <v>454.53750000000002</v>
      </c>
      <c r="G2" s="61">
        <v>85.274069999999995</v>
      </c>
      <c r="H2" s="61">
        <v>47.429004999999997</v>
      </c>
      <c r="I2" s="61">
        <v>37.845066000000003</v>
      </c>
      <c r="J2" s="61">
        <v>119.93971999999999</v>
      </c>
      <c r="K2" s="61">
        <v>64.034469999999999</v>
      </c>
      <c r="L2" s="61">
        <v>55.905259999999998</v>
      </c>
      <c r="M2" s="61">
        <v>51.628582000000002</v>
      </c>
      <c r="N2" s="61">
        <v>6.3378509999999997</v>
      </c>
      <c r="O2" s="61">
        <v>29.374818999999999</v>
      </c>
      <c r="P2" s="61">
        <v>1858.8887</v>
      </c>
      <c r="Q2" s="61">
        <v>43.061295000000001</v>
      </c>
      <c r="R2" s="61">
        <v>1019.52325</v>
      </c>
      <c r="S2" s="61">
        <v>206.58322000000001</v>
      </c>
      <c r="T2" s="61">
        <v>9755.2800000000007</v>
      </c>
      <c r="U2" s="61">
        <v>6.0331960000000002</v>
      </c>
      <c r="V2" s="61">
        <v>30.432848</v>
      </c>
      <c r="W2" s="61">
        <v>559.38720000000001</v>
      </c>
      <c r="X2" s="61">
        <v>243.5735</v>
      </c>
      <c r="Y2" s="61">
        <v>3.1059910999999998</v>
      </c>
      <c r="Z2" s="61">
        <v>2.7055034999999998</v>
      </c>
      <c r="AA2" s="61">
        <v>26.179549999999999</v>
      </c>
      <c r="AB2" s="61">
        <v>3.2295851999999998</v>
      </c>
      <c r="AC2" s="61">
        <v>974.40369999999996</v>
      </c>
      <c r="AD2" s="61">
        <v>16.460035000000001</v>
      </c>
      <c r="AE2" s="61">
        <v>5.6431959999999997</v>
      </c>
      <c r="AF2" s="61">
        <v>5.0049466999999996</v>
      </c>
      <c r="AG2" s="61">
        <v>1100.7122999999999</v>
      </c>
      <c r="AH2" s="61">
        <v>640.93820000000005</v>
      </c>
      <c r="AI2" s="61">
        <v>459.77404999999999</v>
      </c>
      <c r="AJ2" s="61">
        <v>2068.5146</v>
      </c>
      <c r="AK2" s="61">
        <v>9240.0439999999999</v>
      </c>
      <c r="AL2" s="61">
        <v>321.36340000000001</v>
      </c>
      <c r="AM2" s="61">
        <v>6035.8725999999997</v>
      </c>
      <c r="AN2" s="61">
        <v>237.92542</v>
      </c>
      <c r="AO2" s="61">
        <v>28.966984</v>
      </c>
      <c r="AP2" s="61">
        <v>22.664776</v>
      </c>
      <c r="AQ2" s="61">
        <v>6.3022080000000003</v>
      </c>
      <c r="AR2" s="61">
        <v>18.115273999999999</v>
      </c>
      <c r="AS2" s="61">
        <v>1892.3898999999999</v>
      </c>
      <c r="AT2" s="61">
        <v>0.11046184000000001</v>
      </c>
      <c r="AU2" s="61">
        <v>5.0057596999999996</v>
      </c>
      <c r="AV2" s="61">
        <v>411.16521999999998</v>
      </c>
      <c r="AW2" s="61">
        <v>127.53879499999999</v>
      </c>
      <c r="AX2" s="61">
        <v>0.39860684000000002</v>
      </c>
      <c r="AY2" s="61">
        <v>2.4223200999999999</v>
      </c>
      <c r="AZ2" s="61">
        <v>496.47226000000001</v>
      </c>
      <c r="BA2" s="61">
        <v>79.767070000000004</v>
      </c>
      <c r="BB2" s="61">
        <v>23.679234999999998</v>
      </c>
      <c r="BC2" s="61">
        <v>27.12021</v>
      </c>
      <c r="BD2" s="61">
        <v>28.934622000000001</v>
      </c>
      <c r="BE2" s="61">
        <v>2.2483930000000001</v>
      </c>
      <c r="BF2" s="61">
        <v>12.406442</v>
      </c>
      <c r="BG2" s="61">
        <v>1.3877448000000001E-2</v>
      </c>
      <c r="BH2" s="61">
        <v>5.8117434000000003E-2</v>
      </c>
      <c r="BI2" s="61">
        <v>4.7906852999999999E-2</v>
      </c>
      <c r="BJ2" s="61">
        <v>0.21619414000000001</v>
      </c>
      <c r="BK2" s="61">
        <v>1.067496E-3</v>
      </c>
      <c r="BL2" s="61">
        <v>0.70229273999999997</v>
      </c>
      <c r="BM2" s="61">
        <v>4.5185183999999996</v>
      </c>
      <c r="BN2" s="61">
        <v>1.2553453000000001</v>
      </c>
      <c r="BO2" s="61">
        <v>74.284189999999995</v>
      </c>
      <c r="BP2" s="61">
        <v>10.690118</v>
      </c>
      <c r="BQ2" s="61">
        <v>24.943954000000002</v>
      </c>
      <c r="BR2" s="61">
        <v>95.941550000000007</v>
      </c>
      <c r="BS2" s="61">
        <v>54.595528000000002</v>
      </c>
      <c r="BT2" s="61">
        <v>12.617660000000001</v>
      </c>
      <c r="BU2" s="61">
        <v>0.6108905</v>
      </c>
      <c r="BV2" s="61">
        <v>5.3096402000000001E-2</v>
      </c>
      <c r="BW2" s="61">
        <v>0.92903919999999995</v>
      </c>
      <c r="BX2" s="61">
        <v>1.6638119</v>
      </c>
      <c r="BY2" s="61">
        <v>0.24775095</v>
      </c>
      <c r="BZ2" s="61">
        <v>2.1080584E-3</v>
      </c>
      <c r="CA2" s="61">
        <v>1.2759655999999999</v>
      </c>
      <c r="CB2" s="61">
        <v>2.9847334999999999E-2</v>
      </c>
      <c r="CC2" s="61">
        <v>0.29563844</v>
      </c>
      <c r="CD2" s="61">
        <v>1.6958934999999999</v>
      </c>
      <c r="CE2" s="61">
        <v>0.24180093</v>
      </c>
      <c r="CF2" s="61">
        <v>0.41464853000000002</v>
      </c>
      <c r="CG2" s="61">
        <v>2.9999999000000001E-6</v>
      </c>
      <c r="CH2" s="61">
        <v>5.1280909999999999E-2</v>
      </c>
      <c r="CI2" s="61">
        <v>6.3708406000000002E-3</v>
      </c>
      <c r="CJ2" s="61">
        <v>3.809933</v>
      </c>
      <c r="CK2" s="61">
        <v>5.9733505999999999E-2</v>
      </c>
      <c r="CL2" s="61">
        <v>4.9698010000000004</v>
      </c>
      <c r="CM2" s="61">
        <v>4.1104364000000002</v>
      </c>
      <c r="CN2" s="61">
        <v>3985.4868000000001</v>
      </c>
      <c r="CO2" s="61">
        <v>7075.7915000000003</v>
      </c>
      <c r="CP2" s="61">
        <v>4866.3402999999998</v>
      </c>
      <c r="CQ2" s="61">
        <v>1498.6315999999999</v>
      </c>
      <c r="CR2" s="61">
        <v>819.20105000000001</v>
      </c>
      <c r="CS2" s="61">
        <v>610.17145000000005</v>
      </c>
      <c r="CT2" s="61">
        <v>4148.6480000000001</v>
      </c>
      <c r="CU2" s="61">
        <v>2769.0659999999998</v>
      </c>
      <c r="CV2" s="61">
        <v>1861.63</v>
      </c>
      <c r="CW2" s="61">
        <v>3176.7532000000001</v>
      </c>
      <c r="CX2" s="61">
        <v>917.04790000000003</v>
      </c>
      <c r="CY2" s="61">
        <v>4700.6790000000001</v>
      </c>
      <c r="CZ2" s="61">
        <v>2661.9929999999999</v>
      </c>
      <c r="DA2" s="61">
        <v>6347.0347000000002</v>
      </c>
      <c r="DB2" s="61">
        <v>5315.8203000000003</v>
      </c>
      <c r="DC2" s="61">
        <v>9770.5540000000001</v>
      </c>
      <c r="DD2" s="61">
        <v>16234.127</v>
      </c>
      <c r="DE2" s="61">
        <v>3527.2521999999999</v>
      </c>
      <c r="DF2" s="61">
        <v>6217.1587</v>
      </c>
      <c r="DG2" s="61">
        <v>3821.3474000000001</v>
      </c>
      <c r="DH2" s="61">
        <v>143.24615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79.767070000000004</v>
      </c>
      <c r="B6">
        <f>BB2</f>
        <v>23.679234999999998</v>
      </c>
      <c r="C6">
        <f>BC2</f>
        <v>27.12021</v>
      </c>
      <c r="D6">
        <f>BD2</f>
        <v>28.934622000000001</v>
      </c>
    </row>
    <row r="7" spans="1:113" x14ac:dyDescent="0.4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14699</v>
      </c>
      <c r="C2" s="56">
        <f ca="1">YEAR(TODAY())-YEAR(B2)+IF(TODAY()&gt;=DATE(YEAR(TODAY()),MONTH(B2),DAY(B2)),0,-1)</f>
        <v>80</v>
      </c>
      <c r="E2" s="52">
        <v>150.6</v>
      </c>
      <c r="F2" s="53" t="s">
        <v>39</v>
      </c>
      <c r="G2" s="52">
        <v>50</v>
      </c>
      <c r="H2" s="51" t="s">
        <v>41</v>
      </c>
      <c r="I2" s="72">
        <f>ROUND(G3/E3^2,1)</f>
        <v>22</v>
      </c>
    </row>
    <row r="3" spans="1:9" x14ac:dyDescent="0.4">
      <c r="E3" s="51">
        <f>E2/100</f>
        <v>1.506</v>
      </c>
      <c r="F3" s="51" t="s">
        <v>40</v>
      </c>
      <c r="G3" s="51">
        <f>G2</f>
        <v>50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최의자, ID : H1900203)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10:26:05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283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43957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80</v>
      </c>
      <c r="G12" s="94"/>
      <c r="H12" s="94"/>
      <c r="I12" s="94"/>
      <c r="K12" s="123">
        <f>'개인정보 및 신체계측 입력'!E2</f>
        <v>150.6</v>
      </c>
      <c r="L12" s="124"/>
      <c r="M12" s="117">
        <f>'개인정보 및 신체계측 입력'!G2</f>
        <v>50</v>
      </c>
      <c r="N12" s="118"/>
      <c r="O12" s="113" t="s">
        <v>271</v>
      </c>
      <c r="P12" s="107"/>
      <c r="Q12" s="90">
        <f>'개인정보 및 신체계측 입력'!I2</f>
        <v>22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최의자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68.894999999999996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12.925000000000001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18.18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16.600000000000001</v>
      </c>
      <c r="L72" s="36" t="s">
        <v>53</v>
      </c>
      <c r="M72" s="36">
        <f>ROUND('DRIs DATA'!K8,1)</f>
        <v>4.9000000000000004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135.94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253.61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243.57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215.31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137.59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616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289.67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2020-05-13T02:57:45Z</dcterms:modified>
</cp:coreProperties>
</file>