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<sst xmlns="http://schemas.openxmlformats.org/spreadsheetml/2006/main" count="692" uniqueCount="344">
  <si>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</si>
  <si>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</si>
  <si>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</si>
  <si>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</si>
  <si>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</si>
  <si>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</si>
  <si>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</si>
  <si>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</si>
  <si>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</si>
  <si>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</si>
  <si>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</si>
  <si>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</si>
  <si>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</si>
  <si>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</si>
  <si>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</si>
  <si>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</si>
  <si>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</si>
  <si>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</si>
  <si>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</si>
  <si>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</si>
  <si>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</si>
  <si>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</si>
  <si>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</si>
  <si>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</si>
  <si>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</si>
  <si>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</si>
  <si>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</si>
  <si>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</si>
  <si>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</si>
  <si>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</si>
  <si>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</si>
  <si>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</si>
  <si>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</si>
  <si>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</si>
  <si>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</si>
  <si>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</si>
  <si>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</si>
  <si>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</si>
  <si>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</si>
  <si>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</si>
  <si>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</si>
  <si>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</si>
  <si>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</si>
  <si>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</si>
  <si>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</si>
  <si>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</si>
  <si>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</si>
  <si>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</si>
  <si>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</si>
  <si>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</si>
  <si>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</si>
  <si>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</si>
  <si>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</si>
  <si>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</si>
  <si>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</si>
  <si>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</si>
  <si>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</si>
  <si>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</si>
  <si>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</si>
  <si>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</si>
  <si>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</si>
  <si>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</si>
  <si>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</si>
  <si>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</si>
  <si>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</si>
  <si>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</si>
  <si>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</si>
  <si>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</si>
  <si>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</si>
  <si>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</si>
  <si>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</si>
  <si>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</si>
  <si>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</si>
  <si>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</si>
  <si>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</si>
  <si>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</si>
  <si>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</si>
  <si>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</si>
  <si>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</si>
  <si>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</si>
  <si>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</si>
  <si>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</si>
  <si>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</si>
  <si>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</si>
  <si>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</si>
  <si>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</si>
  <si>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</si>
  <si>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</si>
  <si>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</si>
  <si>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</si>
  <si>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</si>
  <si>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</si>
  <si>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</si>
  <si>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</si>
  <si>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</si>
  <si>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</si>
  <si>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</si>
  <si>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</si>
  <si>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</si>
  <si>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</si>
  <si>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</si>
  <si>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</si>
  <si>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</si>
  <si>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</si>
  <si>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</si>
  <si>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</si>
  <si>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</si>
  <si>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</si>
  <si>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</si>
  <si>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</si>
  <si>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</si>
  <si>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</si>
  <si>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</si>
  <si>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</si>
  <si>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</si>
  <si>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</si>
  <si>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</si>
  <si>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</si>
  <si>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</si>
  <si>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</si>
  <si>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</si>
  <si>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</si>
  <si>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</si>
  <si>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</si>
  <si>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</si>
  <si>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</si>
  <si>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</si>
  <si>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</si>
  <si>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</si>
  <si>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</si>
  <si>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</si>
  <si>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</si>
  <si>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</si>
  <si>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</si>
  <si>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</si>
  <si>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</si>
  <si>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</si>
  <si>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</si>
  <si>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</si>
  <si>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</si>
  <si>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</si>
  <si>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</si>
  <si>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</si>
  <si>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</si>
  <si>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</si>
  <si>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</si>
  <si>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</si>
  <si>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</si>
  <si>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</si>
  <si>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</si>
  <si>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</si>
  <si>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</si>
  <si>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</si>
  <si>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</si>
  <si>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</si>
  <si>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</si>
  <si>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</si>
  <si>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</si>
  <si>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</si>
  <si>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</si>
  <si>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</si>
  <si>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</si>
  <si>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</si>
  <si>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</si>
  <si>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</si>
  <si>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</si>
  <si>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</si>
  <si>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</si>
  <si>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</si>
  <si>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</si>
  <si>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</si>
  <si>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</si>
  <si>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</si>
  <si>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</si>
  <si>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</si>
  <si>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</si>
  <si>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</si>
  <si>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</si>
  <si>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</si>
  <si>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</si>
  <si>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</si>
  <si>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</si>
  <si>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</si>
  <si>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</si>
  <si>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</si>
  <si>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</si>
  <si>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</si>
  <si>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</si>
  <si>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</si>
  <si>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</si>
  <si>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</si>
  <si>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</si>
  <si>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</si>
  <si>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</si>
  <si>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</si>
  <si>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</si>
  <si>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</si>
  <si>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</si>
  <si>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</si>
  <si>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</si>
  <si>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</si>
  <si>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</si>
  <si>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</si>
  <si>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</si>
  <si>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</si>
  <si>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</si>
  <si>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</si>
  <si>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</si>
  <si>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</si>
  <si>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</si>
  <si>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</si>
  <si>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</si>
  <si>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</si>
  <si>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</si>
  <si>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</si>
  <si>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</si>
  <si>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</si>
  <si>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</si>
  <si>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</si>
  <si>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</si>
  <si>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</si>
  <si>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</si>
  <si>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</si>
  <si>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</si>
  <si>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</si>
  <si>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</si>
  <si>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</si>
  <si>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</si>
  <si>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</si>
  <si>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</si>
  <si>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</si>
  <si>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</si>
  <si>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</si>
  <si>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</si>
  <si>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</si>
  <si>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</si>
  <si>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</si>
  <si>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</si>
  <si>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</si>
  <si>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</si>
  <si>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</si>
  <si>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</si>
  <si>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</si>
  <si>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</si>
  <si>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</si>
  <si>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</si>
  <si>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</si>
  <si>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</si>
  <si>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</si>
  <si>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</si>
  <si>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</si>
  <si>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</si>
  <si>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</si>
  <si>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</si>
  <si>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</si>
  <si>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</si>
  <si>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</si>
  <si>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</si>
  <si>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</si>
  <si>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</si>
  <si>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</si>
  <si>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</si>
  <si>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</si>
  <si>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</si>
  <si>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</si>
  <si>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</si>
  <si>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</si>
  <si>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</si>
  <si>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</si>
  <si>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</si>
  <si>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</si>
  <si>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</si>
  <si>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</si>
  <si>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</si>
  <si>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</si>
  <si>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</si>
  <si>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</si>
  <si>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</si>
  <si>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</si>
  <si>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</si>
  <si>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</si>
  <si>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</si>
  <si>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정보</t>
    <phoneticPr fontId="1" type="noConversion"/>
  </si>
  <si>
    <t>(설문지 : FFQ 95문항 설문지, 사용자 : 황용규, ID : H1900205)</t>
  </si>
  <si>
    <t>출력시각</t>
    <phoneticPr fontId="1" type="noConversion"/>
  </si>
  <si>
    <t>2020년 05월 13일 10:28:15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</si>
  <si>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</si>
  <si>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</si>
  <si>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</si>
  <si>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</si>
  <si>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</si>
  <si>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</si>
  <si>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</si>
  <si>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</si>
  <si>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</si>
  <si>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</si>
  <si>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</si>
  <si>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</si>
  <si>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</si>
  <si>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</si>
  <si>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</si>
  <si>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</si>
  <si>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</si>
  <si>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</si>
  <si>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</si>
  <si>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</si>
  <si>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</si>
  <si>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</si>
  <si>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</si>
  <si>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</si>
  <si>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</si>
  <si>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</si>
  <si>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</si>
  <si>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</si>
  <si>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</si>
  <si>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</si>
  <si>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</si>
  <si>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</si>
  <si>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</si>
  <si>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</si>
  <si>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</si>
  <si>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</si>
  <si>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</si>
  <si>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</si>
  <si>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</si>
  <si>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</si>
  <si>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</si>
  <si>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</si>
  <si>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</si>
  <si>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</si>
  <si>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</si>
  <si>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</si>
  <si>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</si>
  <si>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</si>
  <si>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</si>
  <si>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</si>
  <si>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</si>
  <si>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</si>
  <si>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</si>
  <si>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</si>
  <si>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</si>
  <si>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</si>
  <si>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H1900205</t>
  </si>
  <si>
    <t>황용규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</si>
</sst>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93.366516000000004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87864"/>
        <c:axId val="443692176"/>
      </c:barChart>
      <c:catAx>
        <c:axId val="44368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92176"/>
        <c:crosses val="autoZero"/>
        <c:auto val="1"/>
        <c:lblAlgn val="ctr"/>
        <c:lblOffset val="100"/>
        <c:noMultiLvlLbl val="0"/>
      </c:catAx>
      <c:valAx>
        <c:axId val="44369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8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4.1505219999999996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2376"/>
        <c:axId val="489502768"/>
      </c:barChart>
      <c:catAx>
        <c:axId val="48950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2768"/>
        <c:crosses val="autoZero"/>
        <c:auto val="1"/>
        <c:lblAlgn val="ctr"/>
        <c:lblOffset val="100"/>
        <c:noMultiLvlLbl val="0"/>
      </c:catAx>
      <c:valAx>
        <c:axId val="48950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5.8720384000000001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3552"/>
        <c:axId val="489503944"/>
      </c:barChart>
      <c:catAx>
        <c:axId val="4895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3944"/>
        <c:crosses val="autoZero"/>
        <c:auto val="1"/>
        <c:lblAlgn val="ctr"/>
        <c:lblOffset val="100"/>
        <c:noMultiLvlLbl val="0"/>
      </c:catAx>
      <c:valAx>
        <c:axId val="48950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1579.1220000000001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4728"/>
        <c:axId val="489505120"/>
      </c:barChart>
      <c:catAx>
        <c:axId val="48950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5120"/>
        <c:crosses val="autoZero"/>
        <c:auto val="1"/>
        <c:lblAlgn val="ctr"/>
        <c:lblOffset val="100"/>
        <c:noMultiLvlLbl val="0"/>
      </c:catAx>
      <c:valAx>
        <c:axId val="48950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3977.0405000000001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5904"/>
        <c:axId val="489506296"/>
      </c:barChart>
      <c:catAx>
        <c:axId val="4895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6296"/>
        <c:crosses val="autoZero"/>
        <c:auto val="1"/>
        <c:lblAlgn val="ctr"/>
        <c:lblOffset val="100"/>
        <c:noMultiLvlLbl val="0"/>
      </c:catAx>
      <c:valAx>
        <c:axId val="489506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240.36760000000001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7080"/>
        <c:axId val="489507472"/>
      </c:barChart>
      <c:catAx>
        <c:axId val="4895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7472"/>
        <c:crosses val="autoZero"/>
        <c:auto val="1"/>
        <c:lblAlgn val="ctr"/>
        <c:lblOffset val="100"/>
        <c:noMultiLvlLbl val="0"/>
      </c:catAx>
      <c:valAx>
        <c:axId val="48950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171.17067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26104"/>
        <c:axId val="446726496"/>
      </c:barChart>
      <c:catAx>
        <c:axId val="44672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26496"/>
        <c:crosses val="autoZero"/>
        <c:auto val="1"/>
        <c:lblAlgn val="ctr"/>
        <c:lblOffset val="100"/>
        <c:noMultiLvlLbl val="0"/>
      </c:catAx>
      <c:valAx>
        <c:axId val="44672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2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14.714138999999999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27280"/>
        <c:axId val="446727672"/>
      </c:barChart>
      <c:catAx>
        <c:axId val="44672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27672"/>
        <c:crosses val="autoZero"/>
        <c:auto val="1"/>
        <c:lblAlgn val="ctr"/>
        <c:lblOffset val="100"/>
        <c:noMultiLvlLbl val="0"/>
      </c:catAx>
      <c:valAx>
        <c:axId val="446727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2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1767.9175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28456"/>
        <c:axId val="446728848"/>
      </c:barChart>
      <c:catAx>
        <c:axId val="44672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28848"/>
        <c:crosses val="autoZero"/>
        <c:auto val="1"/>
        <c:lblAlgn val="ctr"/>
        <c:lblOffset val="100"/>
        <c:noMultiLvlLbl val="0"/>
      </c:catAx>
      <c:valAx>
        <c:axId val="446728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2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0.13830613999999999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29632"/>
        <c:axId val="446730024"/>
      </c:barChart>
      <c:catAx>
        <c:axId val="44672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30024"/>
        <c:crosses val="autoZero"/>
        <c:auto val="1"/>
        <c:lblAlgn val="ctr"/>
        <c:lblOffset val="100"/>
        <c:noMultiLvlLbl val="0"/>
      </c:catAx>
      <c:valAx>
        <c:axId val="44673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4.0085416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30808"/>
        <c:axId val="446731200"/>
      </c:barChart>
      <c:catAx>
        <c:axId val="44673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31200"/>
        <c:crosses val="autoZero"/>
        <c:auto val="1"/>
        <c:lblAlgn val="ctr"/>
        <c:lblOffset val="100"/>
        <c:noMultiLvlLbl val="0"/>
      </c:catAx>
      <c:valAx>
        <c:axId val="44673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3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36.76923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118640"/>
        <c:axId val="399119032"/>
      </c:barChart>
      <c:catAx>
        <c:axId val="3991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119032"/>
        <c:crosses val="autoZero"/>
        <c:auto val="1"/>
        <c:lblAlgn val="ctr"/>
        <c:lblOffset val="100"/>
        <c:noMultiLvlLbl val="0"/>
      </c:catAx>
      <c:valAx>
        <c:axId val="39911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1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133.34022999999999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32376"/>
        <c:axId val="446732768"/>
      </c:barChart>
      <c:catAx>
        <c:axId val="44673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32768"/>
        <c:crosses val="autoZero"/>
        <c:auto val="1"/>
        <c:lblAlgn val="ctr"/>
        <c:lblOffset val="100"/>
        <c:noMultiLvlLbl val="0"/>
      </c:catAx>
      <c:valAx>
        <c:axId val="44673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3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91.431139999999999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733160"/>
        <c:axId val="446733552"/>
      </c:barChart>
      <c:catAx>
        <c:axId val="44673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733552"/>
        <c:crosses val="autoZero"/>
        <c:auto val="1"/>
        <c:lblAlgn val="ctr"/>
        <c:lblOffset val="100"/>
        <c:noMultiLvlLbl val="0"/>
      </c:catAx>
      <c:valAx>
        <c:axId val="44673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73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3.6579999999999999</c:v>
                </c:pt>
                <c:pt idx="1">
                  <c:v>5.99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8208648"/>
        <c:axId val="398209040"/>
      </c:barChart>
      <c:catAx>
        <c:axId val="39820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09040"/>
        <c:crosses val="autoZero"/>
        <c:auto val="1"/>
        <c:lblAlgn val="ctr"/>
        <c:lblOffset val="100"/>
        <c:noMultiLvlLbl val="0"/>
      </c:catAx>
      <c:valAx>
        <c:axId val="39820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0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15.296018</c:v>
                </c:pt>
                <c:pt idx="1">
                  <c:v>17.537455000000001</c:v>
                </c:pt>
                <c:pt idx="2">
                  <c:v>17.471696999999999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702.47064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10216"/>
        <c:axId val="398210608"/>
      </c:barChart>
      <c:catAx>
        <c:axId val="39821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10608"/>
        <c:crosses val="autoZero"/>
        <c:auto val="1"/>
        <c:lblAlgn val="ctr"/>
        <c:lblOffset val="100"/>
        <c:noMultiLvlLbl val="0"/>
      </c:catAx>
      <c:valAx>
        <c:axId val="39821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1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22.673199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11392"/>
        <c:axId val="398211784"/>
      </c:barChart>
      <c:catAx>
        <c:axId val="39821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11784"/>
        <c:crosses val="autoZero"/>
        <c:auto val="1"/>
        <c:lblAlgn val="ctr"/>
        <c:lblOffset val="100"/>
        <c:noMultiLvlLbl val="0"/>
      </c:catAx>
      <c:valAx>
        <c:axId val="39821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71.161000000000001</c:v>
                </c:pt>
                <c:pt idx="1">
                  <c:v>12.539</c:v>
                </c:pt>
                <c:pt idx="2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8212568"/>
        <c:axId val="398212960"/>
      </c:barChart>
      <c:catAx>
        <c:axId val="39821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12960"/>
        <c:crosses val="autoZero"/>
        <c:auto val="1"/>
        <c:lblAlgn val="ctr"/>
        <c:lblOffset val="100"/>
        <c:noMultiLvlLbl val="0"/>
      </c:catAx>
      <c:valAx>
        <c:axId val="39821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1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3108.4731000000002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13744"/>
        <c:axId val="398214136"/>
      </c:barChart>
      <c:catAx>
        <c:axId val="39821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14136"/>
        <c:crosses val="autoZero"/>
        <c:auto val="1"/>
        <c:lblAlgn val="ctr"/>
        <c:lblOffset val="100"/>
        <c:noMultiLvlLbl val="0"/>
      </c:catAx>
      <c:valAx>
        <c:axId val="398214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1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203.61528000000001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14920"/>
        <c:axId val="398215312"/>
      </c:barChart>
      <c:catAx>
        <c:axId val="39821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15312"/>
        <c:crosses val="autoZero"/>
        <c:auto val="1"/>
        <c:lblAlgn val="ctr"/>
        <c:lblOffset val="100"/>
        <c:noMultiLvlLbl val="0"/>
      </c:catAx>
      <c:valAx>
        <c:axId val="39821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1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761.02599999999995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18616"/>
        <c:axId val="436519008"/>
      </c:barChart>
      <c:catAx>
        <c:axId val="4365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19008"/>
        <c:crosses val="autoZero"/>
        <c:auto val="1"/>
        <c:lblAlgn val="ctr"/>
        <c:lblOffset val="100"/>
        <c:noMultiLvlLbl val="0"/>
      </c:catAx>
      <c:valAx>
        <c:axId val="4365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4.5406259999999996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119816"/>
        <c:axId val="399120208"/>
      </c:barChart>
      <c:catAx>
        <c:axId val="3991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120208"/>
        <c:crosses val="autoZero"/>
        <c:auto val="1"/>
        <c:lblAlgn val="ctr"/>
        <c:lblOffset val="100"/>
        <c:noMultiLvlLbl val="0"/>
      </c:catAx>
      <c:valAx>
        <c:axId val="39912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1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5145.018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19792"/>
        <c:axId val="436520184"/>
      </c:barChart>
      <c:catAx>
        <c:axId val="43651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20184"/>
        <c:crosses val="autoZero"/>
        <c:auto val="1"/>
        <c:lblAlgn val="ctr"/>
        <c:lblOffset val="100"/>
        <c:noMultiLvlLbl val="0"/>
      </c:catAx>
      <c:valAx>
        <c:axId val="4365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1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21.181319999999999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20968"/>
        <c:axId val="436521360"/>
      </c:barChart>
      <c:catAx>
        <c:axId val="4365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21360"/>
        <c:crosses val="autoZero"/>
        <c:auto val="1"/>
        <c:lblAlgn val="ctr"/>
        <c:lblOffset val="100"/>
        <c:noMultiLvlLbl val="0"/>
      </c:catAx>
      <c:valAx>
        <c:axId val="43652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2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2.7139950000000002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22144"/>
        <c:axId val="436522536"/>
      </c:barChart>
      <c:catAx>
        <c:axId val="4365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22536"/>
        <c:crosses val="autoZero"/>
        <c:auto val="1"/>
        <c:lblAlgn val="ctr"/>
        <c:lblOffset val="100"/>
        <c:noMultiLvlLbl val="0"/>
      </c:catAx>
      <c:valAx>
        <c:axId val="43652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2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223.74170000000001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120992"/>
        <c:axId val="399121384"/>
      </c:barChart>
      <c:catAx>
        <c:axId val="3991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121384"/>
        <c:crosses val="autoZero"/>
        <c:auto val="1"/>
        <c:lblAlgn val="ctr"/>
        <c:lblOffset val="100"/>
        <c:noMultiLvlLbl val="0"/>
      </c:catAx>
      <c:valAx>
        <c:axId val="39912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1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1.7675829999999999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883728"/>
        <c:axId val="434884120"/>
      </c:barChart>
      <c:catAx>
        <c:axId val="43488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884120"/>
        <c:crosses val="autoZero"/>
        <c:auto val="1"/>
        <c:lblAlgn val="ctr"/>
        <c:lblOffset val="100"/>
        <c:noMultiLvlLbl val="0"/>
      </c:catAx>
      <c:valAx>
        <c:axId val="434884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88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21.208912000000002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884904"/>
        <c:axId val="434885296"/>
      </c:barChart>
      <c:catAx>
        <c:axId val="43488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885296"/>
        <c:crosses val="autoZero"/>
        <c:auto val="1"/>
        <c:lblAlgn val="ctr"/>
        <c:lblOffset val="100"/>
        <c:noMultiLvlLbl val="0"/>
      </c:catAx>
      <c:valAx>
        <c:axId val="43488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88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2.7139950000000002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886080"/>
        <c:axId val="434886472"/>
      </c:barChart>
      <c:catAx>
        <c:axId val="4348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886472"/>
        <c:crosses val="autoZero"/>
        <c:auto val="1"/>
        <c:lblAlgn val="ctr"/>
        <c:lblOffset val="100"/>
        <c:noMultiLvlLbl val="0"/>
      </c:catAx>
      <c:valAx>
        <c:axId val="43488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8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658.19150000000002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887256"/>
        <c:axId val="489500416"/>
      </c:barChart>
      <c:catAx>
        <c:axId val="43488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0416"/>
        <c:crosses val="autoZero"/>
        <c:auto val="1"/>
        <c:lblAlgn val="ctr"/>
        <c:lblOffset val="100"/>
        <c:noMultiLvlLbl val="0"/>
      </c:catAx>
      <c:valAx>
        <c:axId val="48950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88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10.154859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01200"/>
        <c:axId val="489501592"/>
      </c:barChart>
      <c:catAx>
        <c:axId val="48950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01592"/>
        <c:crosses val="autoZero"/>
        <c:auto val="1"/>
        <c:lblAlgn val="ctr"/>
        <c:lblOffset val="100"/>
        <c:noMultiLvlLbl val="0"/>
      </c:catAx>
      <c:valAx>
        <c:axId val="48950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0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황용규, ID : H1900205)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10:28:15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3108.4731000000002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93.366516000000004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36.76923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71.161000000000001</v>
      </c>
      <c r="G8" s="59">
        <f>'DRIs DATA 입력'!G8</f>
        <v>12.539</v>
      </c>
      <c r="H8" s="59">
        <f>'DRIs DATA 입력'!H8</f>
        <v>16.3</v>
      </c>
      <c r="I8" s="46"/>
      <c r="J8" s="59" t="s">
        <v>216</v>
      </c>
      <c r="K8" s="59">
        <f>'DRIs DATA 입력'!K8</f>
        <v>3.6579999999999999</v>
      </c>
      <c r="L8" s="59">
        <f>'DRIs DATA 입력'!L8</f>
        <v>5.99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702.47064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22.673199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4.5406259999999996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223.74170000000001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203.61528000000001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2.204199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1.7675829999999999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21.208912000000002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2.7139950000000002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658.19150000000002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10.154859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4.1505219999999996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5.8720384000000001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761.02599999999995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1579.1220000000001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5145.018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3977.0405000000001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240.36760000000001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171.17067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21.181319999999999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14.714138999999999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1767.9175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0.13830613999999999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4.0085416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133.34022999999999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91.431139999999999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282</v>
      </c>
      <c r="B1" s="61" t="s">
        <v>283</v>
      </c>
      <c r="G1" s="62" t="s">
        <v>284</v>
      </c>
      <c r="H1" s="61" t="s">
        <v>285</v>
      </c>
    </row>
    <row r="3" spans="1:27" x14ac:dyDescent="0.4">
      <c r="A3" s="68" t="s">
        <v>286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287</v>
      </c>
      <c r="F4" s="70"/>
      <c r="G4" s="70"/>
      <c r="H4" s="71"/>
      <c r="J4" s="69" t="s">
        <v>288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4">
      <c r="A5" s="65"/>
      <c r="B5" s="65" t="s">
        <v>290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278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279</v>
      </c>
      <c r="S5" s="65" t="s">
        <v>291</v>
      </c>
      <c r="U5" s="65"/>
      <c r="V5" s="65" t="s">
        <v>294</v>
      </c>
      <c r="W5" s="65" t="s">
        <v>295</v>
      </c>
      <c r="X5" s="65" t="s">
        <v>296</v>
      </c>
      <c r="Y5" s="65" t="s">
        <v>279</v>
      </c>
      <c r="Z5" s="65" t="s">
        <v>291</v>
      </c>
    </row>
    <row r="6" spans="1:27" x14ac:dyDescent="0.4">
      <c r="A6" s="65" t="s">
        <v>277</v>
      </c>
      <c r="B6" s="65">
        <v>2000</v>
      </c>
      <c r="C6" s="65">
        <v>3108.4731000000002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280</v>
      </c>
      <c r="O6" s="65">
        <v>45</v>
      </c>
      <c r="P6" s="65">
        <v>55</v>
      </c>
      <c r="Q6" s="65">
        <v>0</v>
      </c>
      <c r="R6" s="65">
        <v>0</v>
      </c>
      <c r="S6" s="65">
        <v>93.366516000000004</v>
      </c>
      <c r="U6" s="65" t="s">
        <v>281</v>
      </c>
      <c r="V6" s="65">
        <v>0</v>
      </c>
      <c r="W6" s="65">
        <v>0</v>
      </c>
      <c r="X6" s="65">
        <v>25</v>
      </c>
      <c r="Y6" s="65">
        <v>0</v>
      </c>
      <c r="Z6" s="65">
        <v>36.76923</v>
      </c>
    </row>
    <row r="7" spans="1:27" x14ac:dyDescent="0.4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4">
      <c r="E8" s="65" t="s">
        <v>299</v>
      </c>
      <c r="F8" s="65">
        <v>71.161000000000001</v>
      </c>
      <c r="G8" s="65">
        <v>12.539</v>
      </c>
      <c r="H8" s="65">
        <v>16.3</v>
      </c>
      <c r="J8" s="65" t="s">
        <v>299</v>
      </c>
      <c r="K8" s="65">
        <v>3.6579999999999999</v>
      </c>
      <c r="L8" s="65">
        <v>5.99</v>
      </c>
    </row>
    <row r="13" spans="1:27" x14ac:dyDescent="0.4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303</v>
      </c>
      <c r="P14" s="67"/>
      <c r="Q14" s="67"/>
      <c r="R14" s="67"/>
      <c r="S14" s="67"/>
      <c r="T14" s="67"/>
      <c r="V14" s="67" t="s">
        <v>304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305</v>
      </c>
      <c r="C15" s="65" t="s">
        <v>306</v>
      </c>
      <c r="D15" s="65" t="s">
        <v>307</v>
      </c>
      <c r="E15" s="65" t="s">
        <v>308</v>
      </c>
      <c r="F15" s="65" t="s">
        <v>309</v>
      </c>
      <c r="H15" s="65"/>
      <c r="I15" s="65" t="s">
        <v>305</v>
      </c>
      <c r="J15" s="65" t="s">
        <v>306</v>
      </c>
      <c r="K15" s="65" t="s">
        <v>307</v>
      </c>
      <c r="L15" s="65" t="s">
        <v>308</v>
      </c>
      <c r="M15" s="65" t="s">
        <v>309</v>
      </c>
      <c r="O15" s="65"/>
      <c r="P15" s="65" t="s">
        <v>305</v>
      </c>
      <c r="Q15" s="65" t="s">
        <v>306</v>
      </c>
      <c r="R15" s="65" t="s">
        <v>307</v>
      </c>
      <c r="S15" s="65" t="s">
        <v>308</v>
      </c>
      <c r="T15" s="65" t="s">
        <v>309</v>
      </c>
      <c r="V15" s="65"/>
      <c r="W15" s="65" t="s">
        <v>305</v>
      </c>
      <c r="X15" s="65" t="s">
        <v>306</v>
      </c>
      <c r="Y15" s="65" t="s">
        <v>307</v>
      </c>
      <c r="Z15" s="65" t="s">
        <v>308</v>
      </c>
      <c r="AA15" s="65" t="s">
        <v>309</v>
      </c>
    </row>
    <row r="16" spans="1:27" x14ac:dyDescent="0.4">
      <c r="A16" s="65" t="s">
        <v>310</v>
      </c>
      <c r="B16" s="65">
        <v>500</v>
      </c>
      <c r="C16" s="65">
        <v>700</v>
      </c>
      <c r="D16" s="65">
        <v>0</v>
      </c>
      <c r="E16" s="65">
        <v>3000</v>
      </c>
      <c r="F16" s="65">
        <v>702.47064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22.673199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4.5406259999999996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223.74170000000001</v>
      </c>
    </row>
    <row r="23" spans="1:62" x14ac:dyDescent="0.4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315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305</v>
      </c>
      <c r="C25" s="65" t="s">
        <v>306</v>
      </c>
      <c r="D25" s="65" t="s">
        <v>307</v>
      </c>
      <c r="E25" s="65" t="s">
        <v>308</v>
      </c>
      <c r="F25" s="65" t="s">
        <v>309</v>
      </c>
      <c r="H25" s="65"/>
      <c r="I25" s="65" t="s">
        <v>305</v>
      </c>
      <c r="J25" s="65" t="s">
        <v>306</v>
      </c>
      <c r="K25" s="65" t="s">
        <v>307</v>
      </c>
      <c r="L25" s="65" t="s">
        <v>308</v>
      </c>
      <c r="M25" s="65" t="s">
        <v>309</v>
      </c>
      <c r="O25" s="65"/>
      <c r="P25" s="65" t="s">
        <v>305</v>
      </c>
      <c r="Q25" s="65" t="s">
        <v>306</v>
      </c>
      <c r="R25" s="65" t="s">
        <v>307</v>
      </c>
      <c r="S25" s="65" t="s">
        <v>308</v>
      </c>
      <c r="T25" s="65" t="s">
        <v>309</v>
      </c>
      <c r="V25" s="65"/>
      <c r="W25" s="65" t="s">
        <v>305</v>
      </c>
      <c r="X25" s="65" t="s">
        <v>306</v>
      </c>
      <c r="Y25" s="65" t="s">
        <v>307</v>
      </c>
      <c r="Z25" s="65" t="s">
        <v>308</v>
      </c>
      <c r="AA25" s="65" t="s">
        <v>309</v>
      </c>
      <c r="AC25" s="65"/>
      <c r="AD25" s="65" t="s">
        <v>305</v>
      </c>
      <c r="AE25" s="65" t="s">
        <v>306</v>
      </c>
      <c r="AF25" s="65" t="s">
        <v>307</v>
      </c>
      <c r="AG25" s="65" t="s">
        <v>308</v>
      </c>
      <c r="AH25" s="65" t="s">
        <v>309</v>
      </c>
      <c r="AJ25" s="65"/>
      <c r="AK25" s="65" t="s">
        <v>305</v>
      </c>
      <c r="AL25" s="65" t="s">
        <v>306</v>
      </c>
      <c r="AM25" s="65" t="s">
        <v>307</v>
      </c>
      <c r="AN25" s="65" t="s">
        <v>308</v>
      </c>
      <c r="AO25" s="65" t="s">
        <v>309</v>
      </c>
      <c r="AQ25" s="65"/>
      <c r="AR25" s="65" t="s">
        <v>305</v>
      </c>
      <c r="AS25" s="65" t="s">
        <v>306</v>
      </c>
      <c r="AT25" s="65" t="s">
        <v>307</v>
      </c>
      <c r="AU25" s="65" t="s">
        <v>308</v>
      </c>
      <c r="AV25" s="65" t="s">
        <v>309</v>
      </c>
      <c r="AX25" s="65"/>
      <c r="AY25" s="65" t="s">
        <v>305</v>
      </c>
      <c r="AZ25" s="65" t="s">
        <v>306</v>
      </c>
      <c r="BA25" s="65" t="s">
        <v>307</v>
      </c>
      <c r="BB25" s="65" t="s">
        <v>308</v>
      </c>
      <c r="BC25" s="65" t="s">
        <v>309</v>
      </c>
      <c r="BE25" s="65"/>
      <c r="BF25" s="65" t="s">
        <v>305</v>
      </c>
      <c r="BG25" s="65" t="s">
        <v>306</v>
      </c>
      <c r="BH25" s="65" t="s">
        <v>307</v>
      </c>
      <c r="BI25" s="65" t="s">
        <v>308</v>
      </c>
      <c r="BJ25" s="65" t="s">
        <v>309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203.61528000000001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2.204199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1.7675829999999999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21.208912000000002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2.7139950000000002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658.19150000000002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10.154859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4.1505219999999996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5.8720384000000001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323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325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305</v>
      </c>
      <c r="C35" s="65" t="s">
        <v>306</v>
      </c>
      <c r="D35" s="65" t="s">
        <v>307</v>
      </c>
      <c r="E35" s="65" t="s">
        <v>308</v>
      </c>
      <c r="F35" s="65" t="s">
        <v>309</v>
      </c>
      <c r="H35" s="65"/>
      <c r="I35" s="65" t="s">
        <v>305</v>
      </c>
      <c r="J35" s="65" t="s">
        <v>306</v>
      </c>
      <c r="K35" s="65" t="s">
        <v>307</v>
      </c>
      <c r="L35" s="65" t="s">
        <v>308</v>
      </c>
      <c r="M35" s="65" t="s">
        <v>309</v>
      </c>
      <c r="O35" s="65"/>
      <c r="P35" s="65" t="s">
        <v>305</v>
      </c>
      <c r="Q35" s="65" t="s">
        <v>306</v>
      </c>
      <c r="R35" s="65" t="s">
        <v>307</v>
      </c>
      <c r="S35" s="65" t="s">
        <v>308</v>
      </c>
      <c r="T35" s="65" t="s">
        <v>309</v>
      </c>
      <c r="V35" s="65"/>
      <c r="W35" s="65" t="s">
        <v>305</v>
      </c>
      <c r="X35" s="65" t="s">
        <v>306</v>
      </c>
      <c r="Y35" s="65" t="s">
        <v>307</v>
      </c>
      <c r="Z35" s="65" t="s">
        <v>308</v>
      </c>
      <c r="AA35" s="65" t="s">
        <v>309</v>
      </c>
      <c r="AC35" s="65"/>
      <c r="AD35" s="65" t="s">
        <v>305</v>
      </c>
      <c r="AE35" s="65" t="s">
        <v>306</v>
      </c>
      <c r="AF35" s="65" t="s">
        <v>307</v>
      </c>
      <c r="AG35" s="65" t="s">
        <v>308</v>
      </c>
      <c r="AH35" s="65" t="s">
        <v>309</v>
      </c>
      <c r="AJ35" s="65"/>
      <c r="AK35" s="65" t="s">
        <v>305</v>
      </c>
      <c r="AL35" s="65" t="s">
        <v>306</v>
      </c>
      <c r="AM35" s="65" t="s">
        <v>307</v>
      </c>
      <c r="AN35" s="65" t="s">
        <v>308</v>
      </c>
      <c r="AO35" s="65" t="s">
        <v>309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761.02599999999995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1579.1220000000001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5145.018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3977.0405000000001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240.36760000000001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171.17067</v>
      </c>
    </row>
    <row r="43" spans="1:68" x14ac:dyDescent="0.4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305</v>
      </c>
      <c r="C45" s="65" t="s">
        <v>306</v>
      </c>
      <c r="D45" s="65" t="s">
        <v>307</v>
      </c>
      <c r="E45" s="65" t="s">
        <v>308</v>
      </c>
      <c r="F45" s="65" t="s">
        <v>309</v>
      </c>
      <c r="H45" s="65"/>
      <c r="I45" s="65" t="s">
        <v>305</v>
      </c>
      <c r="J45" s="65" t="s">
        <v>306</v>
      </c>
      <c r="K45" s="65" t="s">
        <v>307</v>
      </c>
      <c r="L45" s="65" t="s">
        <v>308</v>
      </c>
      <c r="M45" s="65" t="s">
        <v>309</v>
      </c>
      <c r="O45" s="65"/>
      <c r="P45" s="65" t="s">
        <v>305</v>
      </c>
      <c r="Q45" s="65" t="s">
        <v>306</v>
      </c>
      <c r="R45" s="65" t="s">
        <v>307</v>
      </c>
      <c r="S45" s="65" t="s">
        <v>308</v>
      </c>
      <c r="T45" s="65" t="s">
        <v>309</v>
      </c>
      <c r="V45" s="65"/>
      <c r="W45" s="65" t="s">
        <v>305</v>
      </c>
      <c r="X45" s="65" t="s">
        <v>306</v>
      </c>
      <c r="Y45" s="65" t="s">
        <v>307</v>
      </c>
      <c r="Z45" s="65" t="s">
        <v>308</v>
      </c>
      <c r="AA45" s="65" t="s">
        <v>309</v>
      </c>
      <c r="AC45" s="65"/>
      <c r="AD45" s="65" t="s">
        <v>305</v>
      </c>
      <c r="AE45" s="65" t="s">
        <v>306</v>
      </c>
      <c r="AF45" s="65" t="s">
        <v>307</v>
      </c>
      <c r="AG45" s="65" t="s">
        <v>308</v>
      </c>
      <c r="AH45" s="65" t="s">
        <v>309</v>
      </c>
      <c r="AJ45" s="65"/>
      <c r="AK45" s="65" t="s">
        <v>305</v>
      </c>
      <c r="AL45" s="65" t="s">
        <v>306</v>
      </c>
      <c r="AM45" s="65" t="s">
        <v>307</v>
      </c>
      <c r="AN45" s="65" t="s">
        <v>308</v>
      </c>
      <c r="AO45" s="65" t="s">
        <v>309</v>
      </c>
      <c r="AQ45" s="65"/>
      <c r="AR45" s="65" t="s">
        <v>305</v>
      </c>
      <c r="AS45" s="65" t="s">
        <v>306</v>
      </c>
      <c r="AT45" s="65" t="s">
        <v>307</v>
      </c>
      <c r="AU45" s="65" t="s">
        <v>308</v>
      </c>
      <c r="AV45" s="65" t="s">
        <v>309</v>
      </c>
      <c r="AX45" s="65"/>
      <c r="AY45" s="65" t="s">
        <v>305</v>
      </c>
      <c r="AZ45" s="65" t="s">
        <v>306</v>
      </c>
      <c r="BA45" s="65" t="s">
        <v>307</v>
      </c>
      <c r="BB45" s="65" t="s">
        <v>308</v>
      </c>
      <c r="BC45" s="65" t="s">
        <v>309</v>
      </c>
      <c r="BE45" s="65"/>
      <c r="BF45" s="65" t="s">
        <v>305</v>
      </c>
      <c r="BG45" s="65" t="s">
        <v>306</v>
      </c>
      <c r="BH45" s="65" t="s">
        <v>307</v>
      </c>
      <c r="BI45" s="65" t="s">
        <v>308</v>
      </c>
      <c r="BJ45" s="65" t="s">
        <v>309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21.181319999999999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14.714138999999999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1767.9175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0.13830613999999999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4.0085416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133.34022999999999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91.431139999999999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275</v>
      </c>
      <c r="D2" s="61">
        <v>69</v>
      </c>
      <c r="E2" s="61">
        <v>3108.4731000000002</v>
      </c>
      <c r="F2" s="61">
        <v>407.62396000000001</v>
      </c>
      <c r="G2" s="61">
        <v>71.827240000000003</v>
      </c>
      <c r="H2" s="61">
        <v>47.962032000000001</v>
      </c>
      <c r="I2" s="61">
        <v>23.865210999999999</v>
      </c>
      <c r="J2" s="61">
        <v>93.366516000000004</v>
      </c>
      <c r="K2" s="61">
        <v>56.377200000000002</v>
      </c>
      <c r="L2" s="61">
        <v>36.989314999999998</v>
      </c>
      <c r="M2" s="61">
        <v>36.76923</v>
      </c>
      <c r="N2" s="61">
        <v>2.920147</v>
      </c>
      <c r="O2" s="61">
        <v>17.085515999999998</v>
      </c>
      <c r="P2" s="61">
        <v>1804.9563000000001</v>
      </c>
      <c r="Q2" s="61">
        <v>27.002604000000002</v>
      </c>
      <c r="R2" s="61">
        <v>702.47064</v>
      </c>
      <c r="S2" s="61">
        <v>124.86725</v>
      </c>
      <c r="T2" s="61">
        <v>6931.2353999999996</v>
      </c>
      <c r="U2" s="61">
        <v>4.5406259999999996</v>
      </c>
      <c r="V2" s="61">
        <v>22.673199</v>
      </c>
      <c r="W2" s="61">
        <v>223.74170000000001</v>
      </c>
      <c r="X2" s="61">
        <v>203.61528000000001</v>
      </c>
      <c r="Y2" s="61">
        <v>2.204199</v>
      </c>
      <c r="Z2" s="61">
        <v>1.7675829999999999</v>
      </c>
      <c r="AA2" s="61">
        <v>21.208912000000002</v>
      </c>
      <c r="AB2" s="61">
        <v>2.7139950000000002</v>
      </c>
      <c r="AC2" s="61">
        <v>658.19150000000002</v>
      </c>
      <c r="AD2" s="61">
        <v>10.154859</v>
      </c>
      <c r="AE2" s="61">
        <v>4.1505219999999996</v>
      </c>
      <c r="AF2" s="61">
        <v>5.8720384000000001</v>
      </c>
      <c r="AG2" s="61">
        <v>761.02599999999995</v>
      </c>
      <c r="AH2" s="61">
        <v>434.63857999999999</v>
      </c>
      <c r="AI2" s="61">
        <v>326.38740000000001</v>
      </c>
      <c r="AJ2" s="61">
        <v>1579.1220000000001</v>
      </c>
      <c r="AK2" s="61">
        <v>5145.018</v>
      </c>
      <c r="AL2" s="61">
        <v>240.36760000000001</v>
      </c>
      <c r="AM2" s="61">
        <v>3977.0405000000001</v>
      </c>
      <c r="AN2" s="61">
        <v>171.17067</v>
      </c>
      <c r="AO2" s="61">
        <v>21.181319999999999</v>
      </c>
      <c r="AP2" s="61">
        <v>16.924759000000002</v>
      </c>
      <c r="AQ2" s="61">
        <v>4.2565613000000004</v>
      </c>
      <c r="AR2" s="61">
        <v>14.714138999999999</v>
      </c>
      <c r="AS2" s="61">
        <v>1767.9175</v>
      </c>
      <c r="AT2" s="61">
        <v>0.13830613999999999</v>
      </c>
      <c r="AU2" s="61">
        <v>4.0085416</v>
      </c>
      <c r="AV2" s="61">
        <v>133.34022999999999</v>
      </c>
      <c r="AW2" s="61">
        <v>91.431139999999999</v>
      </c>
      <c r="AX2" s="61">
        <v>0.14034429000000001</v>
      </c>
      <c r="AY2" s="61">
        <v>1.5891538999999999</v>
      </c>
      <c r="AZ2" s="61">
        <v>265.19922000000003</v>
      </c>
      <c r="BA2" s="61">
        <v>50.344864000000001</v>
      </c>
      <c r="BB2" s="61">
        <v>15.296018</v>
      </c>
      <c r="BC2" s="61">
        <v>17.537455000000001</v>
      </c>
      <c r="BD2" s="61">
        <v>17.471696999999999</v>
      </c>
      <c r="BE2" s="61">
        <v>1.1446266</v>
      </c>
      <c r="BF2" s="61">
        <v>6.3523445000000001</v>
      </c>
      <c r="BG2" s="61">
        <v>6.9387240000000003E-3</v>
      </c>
      <c r="BH2" s="61">
        <v>4.9429405000000003E-2</v>
      </c>
      <c r="BI2" s="61">
        <v>3.6931696999999999E-2</v>
      </c>
      <c r="BJ2" s="61">
        <v>0.13193199999999999</v>
      </c>
      <c r="BK2" s="61">
        <v>5.3374800000000001E-4</v>
      </c>
      <c r="BL2" s="61">
        <v>0.32336145999999999</v>
      </c>
      <c r="BM2" s="61">
        <v>3.107666</v>
      </c>
      <c r="BN2" s="61">
        <v>0.83056045000000001</v>
      </c>
      <c r="BO2" s="61">
        <v>42.949432000000002</v>
      </c>
      <c r="BP2" s="61">
        <v>7.6855779999999996</v>
      </c>
      <c r="BQ2" s="61">
        <v>14.549412</v>
      </c>
      <c r="BR2" s="61">
        <v>51.180897000000002</v>
      </c>
      <c r="BS2" s="61">
        <v>19.651244999999999</v>
      </c>
      <c r="BT2" s="61">
        <v>8.5867000000000004</v>
      </c>
      <c r="BU2" s="61">
        <v>0.51220423000000004</v>
      </c>
      <c r="BV2" s="61">
        <v>4.3653722999999998E-2</v>
      </c>
      <c r="BW2" s="61">
        <v>0.61552669999999998</v>
      </c>
      <c r="BX2" s="61">
        <v>1.0744918999999999</v>
      </c>
      <c r="BY2" s="61">
        <v>0.13693063999999999</v>
      </c>
      <c r="BZ2" s="61">
        <v>7.5321743000000005E-4</v>
      </c>
      <c r="CA2" s="61">
        <v>0.62845269999999998</v>
      </c>
      <c r="CB2" s="61">
        <v>2.3891369999999999E-2</v>
      </c>
      <c r="CC2" s="61">
        <v>0.27270555000000002</v>
      </c>
      <c r="CD2" s="61">
        <v>1.9322774</v>
      </c>
      <c r="CE2" s="61">
        <v>9.0651480000000006E-2</v>
      </c>
      <c r="CF2" s="61">
        <v>0.25864612999999997</v>
      </c>
      <c r="CG2" s="61">
        <v>0</v>
      </c>
      <c r="CH2" s="61">
        <v>5.0159811999999998E-2</v>
      </c>
      <c r="CI2" s="61">
        <v>7.7246405000000002E-8</v>
      </c>
      <c r="CJ2" s="61">
        <v>3.9302752000000001</v>
      </c>
      <c r="CK2" s="61">
        <v>1.446681E-2</v>
      </c>
      <c r="CL2" s="61">
        <v>4.0106890000000002</v>
      </c>
      <c r="CM2" s="61">
        <v>2.7076619000000002</v>
      </c>
      <c r="CN2" s="61">
        <v>2640.6876999999999</v>
      </c>
      <c r="CO2" s="61">
        <v>4607.8505999999998</v>
      </c>
      <c r="CP2" s="61">
        <v>2830.4468000000002</v>
      </c>
      <c r="CQ2" s="61">
        <v>1021.8473</v>
      </c>
      <c r="CR2" s="61">
        <v>497.59805</v>
      </c>
      <c r="CS2" s="61">
        <v>504.92245000000003</v>
      </c>
      <c r="CT2" s="61">
        <v>2625.5659999999998</v>
      </c>
      <c r="CU2" s="61">
        <v>1668.3371999999999</v>
      </c>
      <c r="CV2" s="61">
        <v>1592.3518999999999</v>
      </c>
      <c r="CW2" s="61">
        <v>1909.8698999999999</v>
      </c>
      <c r="CX2" s="61">
        <v>526.12279999999998</v>
      </c>
      <c r="CY2" s="61">
        <v>3275.8960000000002</v>
      </c>
      <c r="CZ2" s="61">
        <v>1652.8452</v>
      </c>
      <c r="DA2" s="61">
        <v>3959.4421000000002</v>
      </c>
      <c r="DB2" s="61">
        <v>3608.6387</v>
      </c>
      <c r="DC2" s="61">
        <v>5658.2992999999997</v>
      </c>
      <c r="DD2" s="61">
        <v>9425.9629999999997</v>
      </c>
      <c r="DE2" s="61">
        <v>1908.5415</v>
      </c>
      <c r="DF2" s="61">
        <v>4098.1949999999997</v>
      </c>
      <c r="DG2" s="61">
        <v>2199.1779999999999</v>
      </c>
      <c r="DH2" s="61">
        <v>108.5964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50.344864000000001</v>
      </c>
      <c r="B6">
        <f>BB2</f>
        <v>15.296018</v>
      </c>
      <c r="C6">
        <f>BC2</f>
        <v>17.537455000000001</v>
      </c>
      <c r="D6">
        <f>BD2</f>
        <v>17.471696999999999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18438</v>
      </c>
      <c r="C2" s="56">
        <f ca="1">YEAR(TODAY())-YEAR(B2)+IF(TODAY()&gt;=DATE(YEAR(TODAY()),MONTH(B2),DAY(B2)),0,-1)</f>
        <v>69</v>
      </c>
      <c r="E2" s="52">
        <v>167</v>
      </c>
      <c r="F2" s="53" t="s">
        <v>39</v>
      </c>
      <c r="G2" s="52">
        <v>58</v>
      </c>
      <c r="H2" s="51" t="s">
        <v>41</v>
      </c>
      <c r="I2" s="72">
        <f>ROUND(G3/E3^2,1)</f>
        <v>20.8</v>
      </c>
    </row>
    <row r="3" spans="1:9" x14ac:dyDescent="0.4">
      <c r="E3" s="51">
        <f>E2/100</f>
        <v>1.67</v>
      </c>
      <c r="F3" s="51" t="s">
        <v>40</v>
      </c>
      <c r="G3" s="51">
        <f>G2</f>
        <v>58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황용규, ID : H1900205)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10:28:15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167</v>
      </c>
      <c r="L12" s="124"/>
      <c r="M12" s="117">
        <f>'개인정보 및 신체계측 입력'!G2</f>
        <v>58</v>
      </c>
      <c r="N12" s="118"/>
      <c r="O12" s="113" t="s">
        <v>271</v>
      </c>
      <c r="P12" s="107"/>
      <c r="Q12" s="90">
        <f>'개인정보 및 신체계측 입력'!I2</f>
        <v>20.8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황용규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71.161000000000001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12.539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6</v>
      </c>
      <c r="L72" s="36" t="s">
        <v>53</v>
      </c>
      <c r="M72" s="36">
        <f>ROUND('DRIs DATA'!K8,1)</f>
        <v>3.7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93.66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188.94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203.62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180.93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95.13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211.81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2020-05-13T03:00:05Z</dcterms:modified>
</cp:coreProperties>
</file>