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<sst xmlns="http://schemas.openxmlformats.org/spreadsheetml/2006/main" count="692" uniqueCount="344">
  <si>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</si>
  <si>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</si>
  <si>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</si>
  <si>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</si>
  <si>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</si>
  <si>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</si>
  <si>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</si>
  <si>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</si>
  <si>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</si>
  <si>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</si>
  <si>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</si>
  <si>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</si>
  <si>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</si>
  <si>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</si>
  <si>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</si>
  <si>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</si>
  <si>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</si>
  <si>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</si>
  <si>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</si>
  <si>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</si>
  <si>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</si>
  <si>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</si>
  <si>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</si>
  <si>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</si>
  <si>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</si>
  <si>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</si>
  <si>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</si>
  <si>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</si>
  <si>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</si>
  <si>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</si>
  <si>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</si>
  <si>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</si>
  <si>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</si>
  <si>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</si>
  <si>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</si>
  <si>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</si>
  <si>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</si>
  <si>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</si>
  <si>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</si>
  <si>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</si>
  <si>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</si>
  <si>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</si>
  <si>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</si>
  <si>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</si>
  <si>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</si>
  <si>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</si>
  <si>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</si>
  <si>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</si>
  <si>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</si>
  <si>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</si>
  <si>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</si>
  <si>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</si>
  <si>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</si>
  <si>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</si>
  <si>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</si>
  <si>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</si>
  <si>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</si>
  <si>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</si>
  <si>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</si>
  <si>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</si>
  <si>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</si>
  <si>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</si>
  <si>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</si>
  <si>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</si>
  <si>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</si>
  <si>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</si>
  <si>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</si>
  <si>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</si>
  <si>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</si>
  <si>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</si>
  <si>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</si>
  <si>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</si>
  <si>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</si>
  <si>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</si>
  <si>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</si>
  <si>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</si>
  <si>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</si>
  <si>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</si>
  <si>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</si>
  <si>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</si>
  <si>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</si>
  <si>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</si>
  <si>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</si>
  <si>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</si>
  <si>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</si>
  <si>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</si>
  <si>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</si>
  <si>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</si>
  <si>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</si>
  <si>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</si>
  <si>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</si>
  <si>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</si>
  <si>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</si>
  <si>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</si>
  <si>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</si>
  <si>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</si>
  <si>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</si>
  <si>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</si>
  <si>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</si>
  <si>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</si>
  <si>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</si>
  <si>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</si>
  <si>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</si>
  <si>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</si>
  <si>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</si>
  <si>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</si>
  <si>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</si>
  <si>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</si>
  <si>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</si>
  <si>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</si>
  <si>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</si>
  <si>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</si>
  <si>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</si>
  <si>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</si>
  <si>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</si>
  <si>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</si>
  <si>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</si>
  <si>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</si>
  <si>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</si>
  <si>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</si>
  <si>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</si>
  <si>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</si>
  <si>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</si>
  <si>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</si>
  <si>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</si>
  <si>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</si>
  <si>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</si>
  <si>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</si>
  <si>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</si>
  <si>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</si>
  <si>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</si>
  <si>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</si>
  <si>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</si>
  <si>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</si>
  <si>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</si>
  <si>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</si>
  <si>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</si>
  <si>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</si>
  <si>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</si>
  <si>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</si>
  <si>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</si>
  <si>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</si>
  <si>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</si>
  <si>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</si>
  <si>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</si>
  <si>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</si>
  <si>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</si>
  <si>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</si>
  <si>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</si>
  <si>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</si>
  <si>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</si>
  <si>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</si>
  <si>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</si>
  <si>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</si>
  <si>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</si>
  <si>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</si>
  <si>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</si>
  <si>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</si>
  <si>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</si>
  <si>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</si>
  <si>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</si>
  <si>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</si>
  <si>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</si>
  <si>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</si>
  <si>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</si>
  <si>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</si>
  <si>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</si>
  <si>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</si>
  <si>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</si>
  <si>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</si>
  <si>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</si>
  <si>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</si>
  <si>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</si>
  <si>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</si>
  <si>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</si>
  <si>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</si>
  <si>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</si>
  <si>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</si>
  <si>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</si>
  <si>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</si>
  <si>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</si>
  <si>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</si>
  <si>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</si>
  <si>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</si>
  <si>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</si>
  <si>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</si>
  <si>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</si>
  <si>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</si>
  <si>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</si>
  <si>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</si>
  <si>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</si>
  <si>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</si>
  <si>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</si>
  <si>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</si>
  <si>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</si>
  <si>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</si>
  <si>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</si>
  <si>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</si>
  <si>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</si>
  <si>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</si>
  <si>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</si>
  <si>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</si>
  <si>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</si>
  <si>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</si>
  <si>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</si>
  <si>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</si>
  <si>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</si>
  <si>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</si>
  <si>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</si>
  <si>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</si>
  <si>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</si>
  <si>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</si>
  <si>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</si>
  <si>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</si>
  <si>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</si>
  <si>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</si>
  <si>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</si>
  <si>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</si>
  <si>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</si>
  <si>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</si>
  <si>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</si>
  <si>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</si>
  <si>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</si>
  <si>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</si>
  <si>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</si>
  <si>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</si>
  <si>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</si>
  <si>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</si>
  <si>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</si>
  <si>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</si>
  <si>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</si>
  <si>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</si>
  <si>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</si>
  <si>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</si>
  <si>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</si>
  <si>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</si>
  <si>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</si>
  <si>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</si>
  <si>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</si>
  <si>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</si>
  <si>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</si>
  <si>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</si>
  <si>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</si>
  <si>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</si>
  <si>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</si>
  <si>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</si>
  <si>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</si>
  <si>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</si>
  <si>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</si>
  <si>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</si>
  <si>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</si>
  <si>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</si>
  <si>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</si>
  <si>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</si>
  <si>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</si>
  <si>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</si>
  <si>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</si>
  <si>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</si>
  <si>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</si>
  <si>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</si>
  <si>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</si>
  <si>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</si>
  <si>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</si>
  <si>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</si>
  <si>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</si>
  <si>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</si>
  <si>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</si>
  <si>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</si>
  <si>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</si>
  <si>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</si>
  <si>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</si>
  <si>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</si>
  <si>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</si>
  <si>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</si>
  <si>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</si>
  <si>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</si>
  <si>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</si>
  <si>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</si>
  <si>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</si>
  <si>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</si>
  <si>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</si>
  <si>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</si>
  <si>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</si>
  <si>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</si>
  <si>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비타민B6</t>
    <phoneticPr fontId="1" type="noConversion"/>
  </si>
  <si>
    <t>판토텐산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</si>
  <si>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</si>
  <si>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</si>
  <si>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</si>
  <si>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</si>
  <si>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</si>
  <si>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</si>
  <si>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엽산</t>
    <phoneticPr fontId="1" type="noConversion"/>
  </si>
  <si>
    <t>정보</t>
    <phoneticPr fontId="1" type="noConversion"/>
  </si>
  <si>
    <t>(설문지 : FFQ 95문항 설문지, 사용자 : 장숙자, ID : H1900209)</t>
  </si>
  <si>
    <t>출력시각</t>
    <phoneticPr fontId="1" type="noConversion"/>
  </si>
  <si>
    <t>2020년 05월 13일 10:31:03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</si>
  <si>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</si>
  <si>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</si>
  <si>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</si>
  <si>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</si>
  <si>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</si>
  <si>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</si>
  <si>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</si>
  <si>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</si>
  <si>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</si>
  <si>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</si>
  <si>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</si>
  <si>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</si>
  <si>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</si>
  <si>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</si>
  <si>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</si>
  <si>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</si>
  <si>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</si>
  <si>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</si>
  <si>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</si>
  <si>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</si>
  <si>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</si>
  <si>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</si>
  <si>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</si>
  <si>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</si>
  <si>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</si>
  <si>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</si>
  <si>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</si>
  <si>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</si>
  <si>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</si>
  <si>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</si>
  <si>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</si>
  <si>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</si>
  <si>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</si>
  <si>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</si>
  <si>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</si>
  <si>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</si>
  <si>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</si>
  <si>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</si>
  <si>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</si>
  <si>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</si>
  <si>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</si>
  <si>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</si>
  <si>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</si>
  <si>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</si>
  <si>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H1900209</t>
  </si>
  <si>
    <t>장숙자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</si>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</sst>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24.905943000000001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330288"/>
        <c:axId val="399330680"/>
      </c:barChart>
      <c:catAx>
        <c:axId val="39933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330680"/>
        <c:crosses val="autoZero"/>
        <c:auto val="1"/>
        <c:lblAlgn val="ctr"/>
        <c:lblOffset val="100"/>
        <c:noMultiLvlLbl val="0"/>
      </c:catAx>
      <c:valAx>
        <c:axId val="39933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33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0.81722669999999997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6880"/>
        <c:axId val="436297272"/>
      </c:barChart>
      <c:catAx>
        <c:axId val="43629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7272"/>
        <c:crosses val="autoZero"/>
        <c:auto val="1"/>
        <c:lblAlgn val="ctr"/>
        <c:lblOffset val="100"/>
        <c:noMultiLvlLbl val="0"/>
      </c:catAx>
      <c:valAx>
        <c:axId val="43629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4.3624935000000002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8056"/>
        <c:axId val="436298448"/>
      </c:barChart>
      <c:catAx>
        <c:axId val="43629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8448"/>
        <c:crosses val="autoZero"/>
        <c:auto val="1"/>
        <c:lblAlgn val="ctr"/>
        <c:lblOffset val="100"/>
        <c:noMultiLvlLbl val="0"/>
      </c:catAx>
      <c:valAx>
        <c:axId val="43629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491.43130000000002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9232"/>
        <c:axId val="436299624"/>
      </c:barChart>
      <c:catAx>
        <c:axId val="4362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9624"/>
        <c:crosses val="autoZero"/>
        <c:auto val="1"/>
        <c:lblAlgn val="ctr"/>
        <c:lblOffset val="100"/>
        <c:noMultiLvlLbl val="0"/>
      </c:catAx>
      <c:valAx>
        <c:axId val="43629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2051.2849999999999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300408"/>
        <c:axId val="436300800"/>
      </c:barChart>
      <c:catAx>
        <c:axId val="43630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0800"/>
        <c:crosses val="autoZero"/>
        <c:auto val="1"/>
        <c:lblAlgn val="ctr"/>
        <c:lblOffset val="100"/>
        <c:noMultiLvlLbl val="0"/>
      </c:catAx>
      <c:valAx>
        <c:axId val="436300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30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65.742540000000005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301584"/>
        <c:axId val="436301976"/>
      </c:barChart>
      <c:catAx>
        <c:axId val="43630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1976"/>
        <c:crosses val="autoZero"/>
        <c:auto val="1"/>
        <c:lblAlgn val="ctr"/>
        <c:lblOffset val="100"/>
        <c:noMultiLvlLbl val="0"/>
      </c:catAx>
      <c:valAx>
        <c:axId val="43630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30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49.101469999999999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2488"/>
        <c:axId val="434012880"/>
      </c:barChart>
      <c:catAx>
        <c:axId val="43401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2880"/>
        <c:crosses val="autoZero"/>
        <c:auto val="1"/>
        <c:lblAlgn val="ctr"/>
        <c:lblOffset val="100"/>
        <c:noMultiLvlLbl val="0"/>
      </c:catAx>
      <c:valAx>
        <c:axId val="43401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5.3500459999999999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3664"/>
        <c:axId val="434014056"/>
      </c:barChart>
      <c:catAx>
        <c:axId val="4340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4056"/>
        <c:crosses val="autoZero"/>
        <c:auto val="1"/>
        <c:lblAlgn val="ctr"/>
        <c:lblOffset val="100"/>
        <c:noMultiLvlLbl val="0"/>
      </c:catAx>
      <c:valAx>
        <c:axId val="43401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338.73892000000001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4840"/>
        <c:axId val="434015232"/>
      </c:barChart>
      <c:catAx>
        <c:axId val="43401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5232"/>
        <c:crosses val="autoZero"/>
        <c:auto val="1"/>
        <c:lblAlgn val="ctr"/>
        <c:lblOffset val="100"/>
        <c:noMultiLvlLbl val="0"/>
      </c:catAx>
      <c:valAx>
        <c:axId val="4340152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1.8995629999999999E-2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6016"/>
        <c:axId val="434016408"/>
      </c:barChart>
      <c:catAx>
        <c:axId val="43401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6408"/>
        <c:crosses val="autoZero"/>
        <c:auto val="1"/>
        <c:lblAlgn val="ctr"/>
        <c:lblOffset val="100"/>
        <c:noMultiLvlLbl val="0"/>
      </c:catAx>
      <c:valAx>
        <c:axId val="43401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1.9587672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7192"/>
        <c:axId val="434017584"/>
      </c:barChart>
      <c:catAx>
        <c:axId val="43401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7584"/>
        <c:crosses val="autoZero"/>
        <c:auto val="1"/>
        <c:lblAlgn val="ctr"/>
        <c:lblOffset val="100"/>
        <c:noMultiLvlLbl val="0"/>
      </c:catAx>
      <c:valAx>
        <c:axId val="434017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16.559139999999999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642784"/>
        <c:axId val="434643176"/>
      </c:barChart>
      <c:catAx>
        <c:axId val="4346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643176"/>
        <c:crosses val="autoZero"/>
        <c:auto val="1"/>
        <c:lblAlgn val="ctr"/>
        <c:lblOffset val="100"/>
        <c:noMultiLvlLbl val="0"/>
      </c:catAx>
      <c:valAx>
        <c:axId val="43464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6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99.653300000000002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8760"/>
        <c:axId val="434019152"/>
      </c:barChart>
      <c:catAx>
        <c:axId val="43401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9152"/>
        <c:crosses val="autoZero"/>
        <c:auto val="1"/>
        <c:lblAlgn val="ctr"/>
        <c:lblOffset val="100"/>
        <c:noMultiLvlLbl val="0"/>
      </c:catAx>
      <c:valAx>
        <c:axId val="43401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30.232717999999998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019544"/>
        <c:axId val="434019936"/>
      </c:barChart>
      <c:catAx>
        <c:axId val="4340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19936"/>
        <c:crosses val="autoZero"/>
        <c:auto val="1"/>
        <c:lblAlgn val="ctr"/>
        <c:lblOffset val="100"/>
        <c:noMultiLvlLbl val="0"/>
      </c:catAx>
      <c:valAx>
        <c:axId val="43401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0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15.855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615496"/>
        <c:axId val="489615888"/>
      </c:barChart>
      <c:catAx>
        <c:axId val="48961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15888"/>
        <c:crosses val="autoZero"/>
        <c:auto val="1"/>
        <c:lblAlgn val="ctr"/>
        <c:lblOffset val="100"/>
        <c:noMultiLvlLbl val="0"/>
      </c:catAx>
      <c:valAx>
        <c:axId val="48961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1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5.4492545000000003</c:v>
                </c:pt>
                <c:pt idx="1">
                  <c:v>7.2207822999999998</c:v>
                </c:pt>
                <c:pt idx="2">
                  <c:v>4.3322086000000004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350.26763999999997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17064"/>
        <c:axId val="489617456"/>
      </c:barChart>
      <c:catAx>
        <c:axId val="48961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17456"/>
        <c:crosses val="autoZero"/>
        <c:auto val="1"/>
        <c:lblAlgn val="ctr"/>
        <c:lblOffset val="100"/>
        <c:noMultiLvlLbl val="0"/>
      </c:catAx>
      <c:valAx>
        <c:axId val="48961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1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11.513596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18240"/>
        <c:axId val="489618632"/>
      </c:barChart>
      <c:catAx>
        <c:axId val="4896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18632"/>
        <c:crosses val="autoZero"/>
        <c:auto val="1"/>
        <c:lblAlgn val="ctr"/>
        <c:lblOffset val="100"/>
        <c:noMultiLvlLbl val="0"/>
      </c:catAx>
      <c:valAx>
        <c:axId val="4896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82.91</c:v>
                </c:pt>
                <c:pt idx="1">
                  <c:v>4.6840000000000002</c:v>
                </c:pt>
                <c:pt idx="2">
                  <c:v>12.406000000000001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619416"/>
        <c:axId val="489619808"/>
      </c:barChart>
      <c:catAx>
        <c:axId val="48961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19808"/>
        <c:crosses val="autoZero"/>
        <c:auto val="1"/>
        <c:lblAlgn val="ctr"/>
        <c:lblOffset val="100"/>
        <c:noMultiLvlLbl val="0"/>
      </c:catAx>
      <c:valAx>
        <c:axId val="48961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1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838.29894999999999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20592"/>
        <c:axId val="489620984"/>
      </c:barChart>
      <c:catAx>
        <c:axId val="48962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20984"/>
        <c:crosses val="autoZero"/>
        <c:auto val="1"/>
        <c:lblAlgn val="ctr"/>
        <c:lblOffset val="100"/>
        <c:noMultiLvlLbl val="0"/>
      </c:catAx>
      <c:valAx>
        <c:axId val="48962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2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173.46190000000001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21768"/>
        <c:axId val="489622160"/>
      </c:barChart>
      <c:catAx>
        <c:axId val="48962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22160"/>
        <c:crosses val="autoZero"/>
        <c:auto val="1"/>
        <c:lblAlgn val="ctr"/>
        <c:lblOffset val="100"/>
        <c:noMultiLvlLbl val="0"/>
      </c:catAx>
      <c:valAx>
        <c:axId val="48962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2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261.11165999999997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0512"/>
        <c:axId val="489930904"/>
      </c:barChart>
      <c:catAx>
        <c:axId val="48993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0904"/>
        <c:crosses val="autoZero"/>
        <c:auto val="1"/>
        <c:lblAlgn val="ctr"/>
        <c:lblOffset val="100"/>
        <c:noMultiLvlLbl val="0"/>
      </c:catAx>
      <c:valAx>
        <c:axId val="4899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1.3879452999999999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643960"/>
        <c:axId val="434644352"/>
      </c:barChart>
      <c:catAx>
        <c:axId val="43464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644352"/>
        <c:crosses val="autoZero"/>
        <c:auto val="1"/>
        <c:lblAlgn val="ctr"/>
        <c:lblOffset val="100"/>
        <c:noMultiLvlLbl val="0"/>
      </c:catAx>
      <c:valAx>
        <c:axId val="43464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64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4277.6540000000005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1688"/>
        <c:axId val="489932080"/>
      </c:barChart>
      <c:catAx>
        <c:axId val="4899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2080"/>
        <c:crosses val="autoZero"/>
        <c:auto val="1"/>
        <c:lblAlgn val="ctr"/>
        <c:lblOffset val="100"/>
        <c:noMultiLvlLbl val="0"/>
      </c:catAx>
      <c:valAx>
        <c:axId val="48993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7.7105535999999999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2864"/>
        <c:axId val="489933256"/>
      </c:barChart>
      <c:catAx>
        <c:axId val="48993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3256"/>
        <c:crosses val="autoZero"/>
        <c:auto val="1"/>
        <c:lblAlgn val="ctr"/>
        <c:lblOffset val="100"/>
        <c:noMultiLvlLbl val="0"/>
      </c:catAx>
      <c:valAx>
        <c:axId val="4899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1.7555741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4040"/>
        <c:axId val="489934432"/>
      </c:barChart>
      <c:catAx>
        <c:axId val="4899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4432"/>
        <c:crosses val="autoZero"/>
        <c:auto val="1"/>
        <c:lblAlgn val="ctr"/>
        <c:lblOffset val="100"/>
        <c:noMultiLvlLbl val="0"/>
      </c:catAx>
      <c:valAx>
        <c:axId val="4899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145.56061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645136"/>
        <c:axId val="434645528"/>
      </c:barChart>
      <c:catAx>
        <c:axId val="43464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645528"/>
        <c:crosses val="autoZero"/>
        <c:auto val="1"/>
        <c:lblAlgn val="ctr"/>
        <c:lblOffset val="100"/>
        <c:noMultiLvlLbl val="0"/>
      </c:catAx>
      <c:valAx>
        <c:axId val="4346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64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0.60033769999999997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448704"/>
        <c:axId val="337449096"/>
      </c:barChart>
      <c:catAx>
        <c:axId val="3374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49096"/>
        <c:crosses val="autoZero"/>
        <c:auto val="1"/>
        <c:lblAlgn val="ctr"/>
        <c:lblOffset val="100"/>
        <c:noMultiLvlLbl val="0"/>
      </c:catAx>
      <c:valAx>
        <c:axId val="337449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8.2948079999999997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449880"/>
        <c:axId val="337450272"/>
      </c:barChart>
      <c:catAx>
        <c:axId val="33744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50272"/>
        <c:crosses val="autoZero"/>
        <c:auto val="1"/>
        <c:lblAlgn val="ctr"/>
        <c:lblOffset val="100"/>
        <c:noMultiLvlLbl val="0"/>
      </c:catAx>
      <c:valAx>
        <c:axId val="33745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44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1.7555741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451056"/>
        <c:axId val="337451448"/>
      </c:barChart>
      <c:catAx>
        <c:axId val="33745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51448"/>
        <c:crosses val="autoZero"/>
        <c:auto val="1"/>
        <c:lblAlgn val="ctr"/>
        <c:lblOffset val="100"/>
        <c:noMultiLvlLbl val="0"/>
      </c:catAx>
      <c:valAx>
        <c:axId val="33745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45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353.98955999999998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452232"/>
        <c:axId val="436294920"/>
      </c:barChart>
      <c:catAx>
        <c:axId val="33745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4920"/>
        <c:crosses val="autoZero"/>
        <c:auto val="1"/>
        <c:lblAlgn val="ctr"/>
        <c:lblOffset val="100"/>
        <c:noMultiLvlLbl val="0"/>
      </c:catAx>
      <c:valAx>
        <c:axId val="4362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45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1.6155728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5704"/>
        <c:axId val="436296096"/>
      </c:barChart>
      <c:catAx>
        <c:axId val="43629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6096"/>
        <c:crosses val="autoZero"/>
        <c:auto val="1"/>
        <c:lblAlgn val="ctr"/>
        <c:lblOffset val="100"/>
        <c:noMultiLvlLbl val="0"/>
      </c:catAx>
      <c:valAx>
        <c:axId val="43629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장숙자, ID : H1900209)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838.29894999999999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24.905943000000001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16.559139999999999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82.91</v>
      </c>
      <c r="G8" s="59">
        <f>'DRIs DATA 입력'!G8</f>
        <v>4.6840000000000002</v>
      </c>
      <c r="H8" s="59">
        <f>'DRIs DATA 입력'!H8</f>
        <v>12.406000000000001</v>
      </c>
      <c r="I8" s="46"/>
      <c r="J8" s="59" t="s">
        <v>216</v>
      </c>
      <c r="K8" s="59">
        <f>'DRIs DATA 입력'!K8</f>
        <v>15.855</v>
      </c>
      <c r="L8" s="59">
        <f>'DRIs DATA 입력'!L8</f>
        <v>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350.26763999999997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11.513596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1.3879452999999999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145.56061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173.46190000000001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1.0120815999999999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0.60033769999999997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8.2948079999999997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1.7555741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353.98955999999998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1.6155728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0.81722669999999997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4.3624935000000002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261.11165999999997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491.43130000000002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4277.6540000000005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2051.2849999999999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65.742540000000005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49.101469999999999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7.7105535999999999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5.3500459999999999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338.73892000000001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1.8995629999999999E-2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1.9587672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99.653300000000002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30.232717999999998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293</v>
      </c>
      <c r="B1" s="61" t="s">
        <v>294</v>
      </c>
      <c r="G1" s="62" t="s">
        <v>295</v>
      </c>
      <c r="H1" s="61" t="s">
        <v>296</v>
      </c>
    </row>
    <row r="3" spans="1:27" x14ac:dyDescent="0.4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287</v>
      </c>
      <c r="B4" s="67"/>
      <c r="C4" s="67"/>
      <c r="E4" s="69" t="s">
        <v>298</v>
      </c>
      <c r="F4" s="70"/>
      <c r="G4" s="70"/>
      <c r="H4" s="71"/>
      <c r="J4" s="69" t="s">
        <v>275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4">
      <c r="A5" s="65"/>
      <c r="B5" s="65" t="s">
        <v>300</v>
      </c>
      <c r="C5" s="65" t="s">
        <v>301</v>
      </c>
      <c r="E5" s="65"/>
      <c r="F5" s="65" t="s">
        <v>50</v>
      </c>
      <c r="G5" s="65" t="s">
        <v>276</v>
      </c>
      <c r="H5" s="65" t="s">
        <v>46</v>
      </c>
      <c r="J5" s="65"/>
      <c r="K5" s="65" t="s">
        <v>302</v>
      </c>
      <c r="L5" s="65" t="s">
        <v>277</v>
      </c>
      <c r="N5" s="65"/>
      <c r="O5" s="65" t="s">
        <v>278</v>
      </c>
      <c r="P5" s="65" t="s">
        <v>279</v>
      </c>
      <c r="Q5" s="65" t="s">
        <v>280</v>
      </c>
      <c r="R5" s="65" t="s">
        <v>288</v>
      </c>
      <c r="S5" s="65" t="s">
        <v>301</v>
      </c>
      <c r="U5" s="65"/>
      <c r="V5" s="65" t="s">
        <v>278</v>
      </c>
      <c r="W5" s="65" t="s">
        <v>279</v>
      </c>
      <c r="X5" s="65" t="s">
        <v>280</v>
      </c>
      <c r="Y5" s="65" t="s">
        <v>288</v>
      </c>
      <c r="Z5" s="65" t="s">
        <v>301</v>
      </c>
    </row>
    <row r="6" spans="1:27" x14ac:dyDescent="0.4">
      <c r="A6" s="65" t="s">
        <v>287</v>
      </c>
      <c r="B6" s="65">
        <v>1800</v>
      </c>
      <c r="C6" s="65">
        <v>838.29894999999999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303</v>
      </c>
      <c r="O6" s="65">
        <v>40</v>
      </c>
      <c r="P6" s="65">
        <v>50</v>
      </c>
      <c r="Q6" s="65">
        <v>0</v>
      </c>
      <c r="R6" s="65">
        <v>0</v>
      </c>
      <c r="S6" s="65">
        <v>24.905943000000001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16.559139999999999</v>
      </c>
    </row>
    <row r="7" spans="1:27" x14ac:dyDescent="0.4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4">
      <c r="E8" s="65" t="s">
        <v>304</v>
      </c>
      <c r="F8" s="65">
        <v>82.91</v>
      </c>
      <c r="G8" s="65">
        <v>4.6840000000000002</v>
      </c>
      <c r="H8" s="65">
        <v>12.406000000000001</v>
      </c>
      <c r="J8" s="65" t="s">
        <v>304</v>
      </c>
      <c r="K8" s="65">
        <v>15.855</v>
      </c>
      <c r="L8" s="65">
        <v>5</v>
      </c>
    </row>
    <row r="13" spans="1:27" x14ac:dyDescent="0.4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283</v>
      </c>
      <c r="B14" s="67"/>
      <c r="C14" s="67"/>
      <c r="D14" s="67"/>
      <c r="E14" s="67"/>
      <c r="F14" s="67"/>
      <c r="H14" s="67" t="s">
        <v>305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4">
      <c r="A15" s="65"/>
      <c r="B15" s="65" t="s">
        <v>278</v>
      </c>
      <c r="C15" s="65" t="s">
        <v>279</v>
      </c>
      <c r="D15" s="65" t="s">
        <v>280</v>
      </c>
      <c r="E15" s="65" t="s">
        <v>288</v>
      </c>
      <c r="F15" s="65" t="s">
        <v>301</v>
      </c>
      <c r="H15" s="65"/>
      <c r="I15" s="65" t="s">
        <v>278</v>
      </c>
      <c r="J15" s="65" t="s">
        <v>279</v>
      </c>
      <c r="K15" s="65" t="s">
        <v>280</v>
      </c>
      <c r="L15" s="65" t="s">
        <v>288</v>
      </c>
      <c r="M15" s="65" t="s">
        <v>301</v>
      </c>
      <c r="O15" s="65"/>
      <c r="P15" s="65" t="s">
        <v>278</v>
      </c>
      <c r="Q15" s="65" t="s">
        <v>279</v>
      </c>
      <c r="R15" s="65" t="s">
        <v>280</v>
      </c>
      <c r="S15" s="65" t="s">
        <v>288</v>
      </c>
      <c r="T15" s="65" t="s">
        <v>301</v>
      </c>
      <c r="V15" s="65"/>
      <c r="W15" s="65" t="s">
        <v>278</v>
      </c>
      <c r="X15" s="65" t="s">
        <v>279</v>
      </c>
      <c r="Y15" s="65" t="s">
        <v>280</v>
      </c>
      <c r="Z15" s="65" t="s">
        <v>288</v>
      </c>
      <c r="AA15" s="65" t="s">
        <v>301</v>
      </c>
    </row>
    <row r="16" spans="1:27" x14ac:dyDescent="0.4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350.26763999999997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11.513596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1.3879452999999999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145.56061</v>
      </c>
    </row>
    <row r="23" spans="1:62" x14ac:dyDescent="0.4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291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284</v>
      </c>
      <c r="AD24" s="67"/>
      <c r="AE24" s="67"/>
      <c r="AF24" s="67"/>
      <c r="AG24" s="67"/>
      <c r="AH24" s="67"/>
      <c r="AJ24" s="67" t="s">
        <v>292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285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315</v>
      </c>
      <c r="C25" s="65" t="s">
        <v>316</v>
      </c>
      <c r="D25" s="65" t="s">
        <v>317</v>
      </c>
      <c r="E25" s="65" t="s">
        <v>318</v>
      </c>
      <c r="F25" s="65" t="s">
        <v>319</v>
      </c>
      <c r="H25" s="65"/>
      <c r="I25" s="65" t="s">
        <v>315</v>
      </c>
      <c r="J25" s="65" t="s">
        <v>316</v>
      </c>
      <c r="K25" s="65" t="s">
        <v>317</v>
      </c>
      <c r="L25" s="65" t="s">
        <v>318</v>
      </c>
      <c r="M25" s="65" t="s">
        <v>319</v>
      </c>
      <c r="O25" s="65"/>
      <c r="P25" s="65" t="s">
        <v>315</v>
      </c>
      <c r="Q25" s="65" t="s">
        <v>316</v>
      </c>
      <c r="R25" s="65" t="s">
        <v>317</v>
      </c>
      <c r="S25" s="65" t="s">
        <v>318</v>
      </c>
      <c r="T25" s="65" t="s">
        <v>319</v>
      </c>
      <c r="V25" s="65"/>
      <c r="W25" s="65" t="s">
        <v>315</v>
      </c>
      <c r="X25" s="65" t="s">
        <v>316</v>
      </c>
      <c r="Y25" s="65" t="s">
        <v>317</v>
      </c>
      <c r="Z25" s="65" t="s">
        <v>318</v>
      </c>
      <c r="AA25" s="65" t="s">
        <v>319</v>
      </c>
      <c r="AC25" s="65"/>
      <c r="AD25" s="65" t="s">
        <v>315</v>
      </c>
      <c r="AE25" s="65" t="s">
        <v>316</v>
      </c>
      <c r="AF25" s="65" t="s">
        <v>317</v>
      </c>
      <c r="AG25" s="65" t="s">
        <v>318</v>
      </c>
      <c r="AH25" s="65" t="s">
        <v>319</v>
      </c>
      <c r="AJ25" s="65"/>
      <c r="AK25" s="65" t="s">
        <v>315</v>
      </c>
      <c r="AL25" s="65" t="s">
        <v>316</v>
      </c>
      <c r="AM25" s="65" t="s">
        <v>317</v>
      </c>
      <c r="AN25" s="65" t="s">
        <v>318</v>
      </c>
      <c r="AO25" s="65" t="s">
        <v>319</v>
      </c>
      <c r="AQ25" s="65"/>
      <c r="AR25" s="65" t="s">
        <v>315</v>
      </c>
      <c r="AS25" s="65" t="s">
        <v>316</v>
      </c>
      <c r="AT25" s="65" t="s">
        <v>317</v>
      </c>
      <c r="AU25" s="65" t="s">
        <v>318</v>
      </c>
      <c r="AV25" s="65" t="s">
        <v>319</v>
      </c>
      <c r="AX25" s="65"/>
      <c r="AY25" s="65" t="s">
        <v>315</v>
      </c>
      <c r="AZ25" s="65" t="s">
        <v>316</v>
      </c>
      <c r="BA25" s="65" t="s">
        <v>317</v>
      </c>
      <c r="BB25" s="65" t="s">
        <v>318</v>
      </c>
      <c r="BC25" s="65" t="s">
        <v>319</v>
      </c>
      <c r="BE25" s="65"/>
      <c r="BF25" s="65" t="s">
        <v>315</v>
      </c>
      <c r="BG25" s="65" t="s">
        <v>316</v>
      </c>
      <c r="BH25" s="65" t="s">
        <v>317</v>
      </c>
      <c r="BI25" s="65" t="s">
        <v>318</v>
      </c>
      <c r="BJ25" s="65" t="s">
        <v>319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173.46190000000001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1.0120815999999999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0.60033769999999997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8.2948079999999997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1.7555741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353.98955999999998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1.6155728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0.81722669999999997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4.3624935000000002</v>
      </c>
    </row>
    <row r="33" spans="1:68" x14ac:dyDescent="0.4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322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315</v>
      </c>
      <c r="C35" s="65" t="s">
        <v>316</v>
      </c>
      <c r="D35" s="65" t="s">
        <v>317</v>
      </c>
      <c r="E35" s="65" t="s">
        <v>318</v>
      </c>
      <c r="F35" s="65" t="s">
        <v>319</v>
      </c>
      <c r="H35" s="65"/>
      <c r="I35" s="65" t="s">
        <v>315</v>
      </c>
      <c r="J35" s="65" t="s">
        <v>316</v>
      </c>
      <c r="K35" s="65" t="s">
        <v>317</v>
      </c>
      <c r="L35" s="65" t="s">
        <v>318</v>
      </c>
      <c r="M35" s="65" t="s">
        <v>319</v>
      </c>
      <c r="O35" s="65"/>
      <c r="P35" s="65" t="s">
        <v>315</v>
      </c>
      <c r="Q35" s="65" t="s">
        <v>316</v>
      </c>
      <c r="R35" s="65" t="s">
        <v>317</v>
      </c>
      <c r="S35" s="65" t="s">
        <v>318</v>
      </c>
      <c r="T35" s="65" t="s">
        <v>319</v>
      </c>
      <c r="V35" s="65"/>
      <c r="W35" s="65" t="s">
        <v>315</v>
      </c>
      <c r="X35" s="65" t="s">
        <v>316</v>
      </c>
      <c r="Y35" s="65" t="s">
        <v>317</v>
      </c>
      <c r="Z35" s="65" t="s">
        <v>318</v>
      </c>
      <c r="AA35" s="65" t="s">
        <v>319</v>
      </c>
      <c r="AC35" s="65"/>
      <c r="AD35" s="65" t="s">
        <v>315</v>
      </c>
      <c r="AE35" s="65" t="s">
        <v>316</v>
      </c>
      <c r="AF35" s="65" t="s">
        <v>317</v>
      </c>
      <c r="AG35" s="65" t="s">
        <v>318</v>
      </c>
      <c r="AH35" s="65" t="s">
        <v>319</v>
      </c>
      <c r="AJ35" s="65"/>
      <c r="AK35" s="65" t="s">
        <v>315</v>
      </c>
      <c r="AL35" s="65" t="s">
        <v>316</v>
      </c>
      <c r="AM35" s="65" t="s">
        <v>317</v>
      </c>
      <c r="AN35" s="65" t="s">
        <v>318</v>
      </c>
      <c r="AO35" s="65" t="s">
        <v>319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261.11165999999997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491.43130000000002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4277.6540000000005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2051.2849999999999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65.742540000000005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49.101469999999999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315</v>
      </c>
      <c r="C45" s="65" t="s">
        <v>316</v>
      </c>
      <c r="D45" s="65" t="s">
        <v>317</v>
      </c>
      <c r="E45" s="65" t="s">
        <v>318</v>
      </c>
      <c r="F45" s="65" t="s">
        <v>319</v>
      </c>
      <c r="H45" s="65"/>
      <c r="I45" s="65" t="s">
        <v>315</v>
      </c>
      <c r="J45" s="65" t="s">
        <v>316</v>
      </c>
      <c r="K45" s="65" t="s">
        <v>317</v>
      </c>
      <c r="L45" s="65" t="s">
        <v>318</v>
      </c>
      <c r="M45" s="65" t="s">
        <v>319</v>
      </c>
      <c r="O45" s="65"/>
      <c r="P45" s="65" t="s">
        <v>315</v>
      </c>
      <c r="Q45" s="65" t="s">
        <v>316</v>
      </c>
      <c r="R45" s="65" t="s">
        <v>317</v>
      </c>
      <c r="S45" s="65" t="s">
        <v>318</v>
      </c>
      <c r="T45" s="65" t="s">
        <v>319</v>
      </c>
      <c r="V45" s="65"/>
      <c r="W45" s="65" t="s">
        <v>315</v>
      </c>
      <c r="X45" s="65" t="s">
        <v>316</v>
      </c>
      <c r="Y45" s="65" t="s">
        <v>317</v>
      </c>
      <c r="Z45" s="65" t="s">
        <v>318</v>
      </c>
      <c r="AA45" s="65" t="s">
        <v>319</v>
      </c>
      <c r="AC45" s="65"/>
      <c r="AD45" s="65" t="s">
        <v>315</v>
      </c>
      <c r="AE45" s="65" t="s">
        <v>316</v>
      </c>
      <c r="AF45" s="65" t="s">
        <v>317</v>
      </c>
      <c r="AG45" s="65" t="s">
        <v>318</v>
      </c>
      <c r="AH45" s="65" t="s">
        <v>319</v>
      </c>
      <c r="AJ45" s="65"/>
      <c r="AK45" s="65" t="s">
        <v>315</v>
      </c>
      <c r="AL45" s="65" t="s">
        <v>316</v>
      </c>
      <c r="AM45" s="65" t="s">
        <v>317</v>
      </c>
      <c r="AN45" s="65" t="s">
        <v>318</v>
      </c>
      <c r="AO45" s="65" t="s">
        <v>319</v>
      </c>
      <c r="AQ45" s="65"/>
      <c r="AR45" s="65" t="s">
        <v>315</v>
      </c>
      <c r="AS45" s="65" t="s">
        <v>316</v>
      </c>
      <c r="AT45" s="65" t="s">
        <v>317</v>
      </c>
      <c r="AU45" s="65" t="s">
        <v>318</v>
      </c>
      <c r="AV45" s="65" t="s">
        <v>319</v>
      </c>
      <c r="AX45" s="65"/>
      <c r="AY45" s="65" t="s">
        <v>315</v>
      </c>
      <c r="AZ45" s="65" t="s">
        <v>316</v>
      </c>
      <c r="BA45" s="65" t="s">
        <v>317</v>
      </c>
      <c r="BB45" s="65" t="s">
        <v>318</v>
      </c>
      <c r="BC45" s="65" t="s">
        <v>319</v>
      </c>
      <c r="BE45" s="65"/>
      <c r="BF45" s="65" t="s">
        <v>315</v>
      </c>
      <c r="BG45" s="65" t="s">
        <v>316</v>
      </c>
      <c r="BH45" s="65" t="s">
        <v>317</v>
      </c>
      <c r="BI45" s="65" t="s">
        <v>318</v>
      </c>
      <c r="BJ45" s="65" t="s">
        <v>319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7.7105535999999999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5.3500459999999999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338.73892000000001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1.8995629999999999E-2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1.9587672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99.653300000000002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30.232717999999998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53</v>
      </c>
      <c r="E2" s="61">
        <v>838.29894999999999</v>
      </c>
      <c r="F2" s="61">
        <v>166.44514000000001</v>
      </c>
      <c r="G2" s="61">
        <v>9.4030950000000004</v>
      </c>
      <c r="H2" s="61">
        <v>5.1956252999999997</v>
      </c>
      <c r="I2" s="61">
        <v>4.2074704000000001</v>
      </c>
      <c r="J2" s="61">
        <v>24.905943000000001</v>
      </c>
      <c r="K2" s="61">
        <v>16.344639999999998</v>
      </c>
      <c r="L2" s="61">
        <v>8.5613010000000003</v>
      </c>
      <c r="M2" s="61">
        <v>16.559139999999999</v>
      </c>
      <c r="N2" s="61">
        <v>1.6525272</v>
      </c>
      <c r="O2" s="61">
        <v>10.406796</v>
      </c>
      <c r="P2" s="61">
        <v>599.89009999999996</v>
      </c>
      <c r="Q2" s="61">
        <v>17.216984</v>
      </c>
      <c r="R2" s="61">
        <v>350.26763999999997</v>
      </c>
      <c r="S2" s="61">
        <v>33.564660000000003</v>
      </c>
      <c r="T2" s="61">
        <v>3800.4358000000002</v>
      </c>
      <c r="U2" s="61">
        <v>1.3879452999999999</v>
      </c>
      <c r="V2" s="61">
        <v>11.513596</v>
      </c>
      <c r="W2" s="61">
        <v>145.56061</v>
      </c>
      <c r="X2" s="61">
        <v>173.46190000000001</v>
      </c>
      <c r="Y2" s="61">
        <v>1.0120815999999999</v>
      </c>
      <c r="Z2" s="61">
        <v>0.60033769999999997</v>
      </c>
      <c r="AA2" s="61">
        <v>8.2948079999999997</v>
      </c>
      <c r="AB2" s="61">
        <v>1.7555741</v>
      </c>
      <c r="AC2" s="61">
        <v>353.98955999999998</v>
      </c>
      <c r="AD2" s="61">
        <v>1.6155728</v>
      </c>
      <c r="AE2" s="61">
        <v>0.81722669999999997</v>
      </c>
      <c r="AF2" s="61">
        <v>4.3624935000000002</v>
      </c>
      <c r="AG2" s="61">
        <v>261.11165999999997</v>
      </c>
      <c r="AH2" s="61">
        <v>178.83221</v>
      </c>
      <c r="AI2" s="61">
        <v>82.279439999999994</v>
      </c>
      <c r="AJ2" s="61">
        <v>491.43130000000002</v>
      </c>
      <c r="AK2" s="61">
        <v>4277.6540000000005</v>
      </c>
      <c r="AL2" s="61">
        <v>65.742540000000005</v>
      </c>
      <c r="AM2" s="61">
        <v>2051.2849999999999</v>
      </c>
      <c r="AN2" s="61">
        <v>49.101469999999999</v>
      </c>
      <c r="AO2" s="61">
        <v>7.7105535999999999</v>
      </c>
      <c r="AP2" s="61">
        <v>6.5256743000000004</v>
      </c>
      <c r="AQ2" s="61">
        <v>1.1848794</v>
      </c>
      <c r="AR2" s="61">
        <v>5.3500459999999999</v>
      </c>
      <c r="AS2" s="61">
        <v>338.73892000000001</v>
      </c>
      <c r="AT2" s="61">
        <v>1.8995629999999999E-2</v>
      </c>
      <c r="AU2" s="61">
        <v>1.9587672</v>
      </c>
      <c r="AV2" s="61">
        <v>99.653300000000002</v>
      </c>
      <c r="AW2" s="61">
        <v>30.232717999999998</v>
      </c>
      <c r="AX2" s="61">
        <v>9.4499269999999996E-2</v>
      </c>
      <c r="AY2" s="61">
        <v>0.3080097</v>
      </c>
      <c r="AZ2" s="61">
        <v>71.477010000000007</v>
      </c>
      <c r="BA2" s="61">
        <v>17.028510000000001</v>
      </c>
      <c r="BB2" s="61">
        <v>5.4492545000000003</v>
      </c>
      <c r="BC2" s="61">
        <v>7.2207822999999998</v>
      </c>
      <c r="BD2" s="61">
        <v>4.3322086000000004</v>
      </c>
      <c r="BE2" s="61">
        <v>0.16861095000000001</v>
      </c>
      <c r="BF2" s="61">
        <v>0.99590414999999999</v>
      </c>
      <c r="BG2" s="61">
        <v>0</v>
      </c>
      <c r="BH2" s="61">
        <v>0</v>
      </c>
      <c r="BI2" s="61">
        <v>0</v>
      </c>
      <c r="BJ2" s="61">
        <v>5.1709492999999999E-3</v>
      </c>
      <c r="BK2" s="61">
        <v>0</v>
      </c>
      <c r="BL2" s="61">
        <v>0.24309316</v>
      </c>
      <c r="BM2" s="61">
        <v>3.6537677999999998</v>
      </c>
      <c r="BN2" s="61">
        <v>1.0594688999999999</v>
      </c>
      <c r="BO2" s="61">
        <v>48.029193999999997</v>
      </c>
      <c r="BP2" s="61">
        <v>11.286932</v>
      </c>
      <c r="BQ2" s="61">
        <v>15.806456000000001</v>
      </c>
      <c r="BR2" s="61">
        <v>53.655636000000001</v>
      </c>
      <c r="BS2" s="61">
        <v>4.3629910000000001</v>
      </c>
      <c r="BT2" s="61">
        <v>13.00398</v>
      </c>
      <c r="BU2" s="61">
        <v>1.7490609999999999E-4</v>
      </c>
      <c r="BV2" s="61">
        <v>5.7695240000000002E-2</v>
      </c>
      <c r="BW2" s="61">
        <v>0.84021069999999998</v>
      </c>
      <c r="BX2" s="61">
        <v>0.95658182999999997</v>
      </c>
      <c r="BY2" s="61">
        <v>5.1135079999999999E-2</v>
      </c>
      <c r="BZ2" s="61">
        <v>5.4386259999999998E-4</v>
      </c>
      <c r="CA2" s="61">
        <v>0.21688906999999999</v>
      </c>
      <c r="CB2" s="61">
        <v>4.8584773999999997E-2</v>
      </c>
      <c r="CC2" s="61">
        <v>2.596149E-2</v>
      </c>
      <c r="CD2" s="61">
        <v>0.80451010000000001</v>
      </c>
      <c r="CE2" s="61">
        <v>1.0013276E-2</v>
      </c>
      <c r="CF2" s="61">
        <v>0.116193764</v>
      </c>
      <c r="CG2" s="61">
        <v>0</v>
      </c>
      <c r="CH2" s="61">
        <v>7.6649995999999998E-4</v>
      </c>
      <c r="CI2" s="61">
        <v>0</v>
      </c>
      <c r="CJ2" s="61">
        <v>1.6568674999999999</v>
      </c>
      <c r="CK2" s="61">
        <v>2.0992910000000001E-3</v>
      </c>
      <c r="CL2" s="61">
        <v>5.8544594999999998E-2</v>
      </c>
      <c r="CM2" s="61">
        <v>3.3076089999999998</v>
      </c>
      <c r="CN2" s="61">
        <v>979.79740000000004</v>
      </c>
      <c r="CO2" s="61">
        <v>1667.3225</v>
      </c>
      <c r="CP2" s="61">
        <v>977.33810000000005</v>
      </c>
      <c r="CQ2" s="61">
        <v>393.30344000000002</v>
      </c>
      <c r="CR2" s="61">
        <v>192.07172</v>
      </c>
      <c r="CS2" s="61">
        <v>226.5643</v>
      </c>
      <c r="CT2" s="61">
        <v>920.87285999999995</v>
      </c>
      <c r="CU2" s="61">
        <v>520.82830000000001</v>
      </c>
      <c r="CV2" s="61">
        <v>670.1277</v>
      </c>
      <c r="CW2" s="61">
        <v>603.74829999999997</v>
      </c>
      <c r="CX2" s="61">
        <v>180.81292999999999</v>
      </c>
      <c r="CY2" s="61">
        <v>1332.4718</v>
      </c>
      <c r="CZ2" s="61">
        <v>580.00554999999997</v>
      </c>
      <c r="DA2" s="61">
        <v>1422.8198</v>
      </c>
      <c r="DB2" s="61">
        <v>1533.5201</v>
      </c>
      <c r="DC2" s="61">
        <v>1965.1195</v>
      </c>
      <c r="DD2" s="61">
        <v>2749.9911999999999</v>
      </c>
      <c r="DE2" s="61">
        <v>599.75774999999999</v>
      </c>
      <c r="DF2" s="61">
        <v>1494.1352999999999</v>
      </c>
      <c r="DG2" s="61">
        <v>653.6558</v>
      </c>
      <c r="DH2" s="61">
        <v>44.954500000000003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17.028510000000001</v>
      </c>
      <c r="B6">
        <f>BB2</f>
        <v>5.4492545000000003</v>
      </c>
      <c r="C6">
        <f>BC2</f>
        <v>7.2207822999999998</v>
      </c>
      <c r="D6">
        <f>BD2</f>
        <v>4.3322086000000004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24253</v>
      </c>
      <c r="C2" s="56">
        <f ca="1">YEAR(TODAY())-YEAR(B2)+IF(TODAY()&gt;=DATE(YEAR(TODAY()),MONTH(B2),DAY(B2)),0,-1)</f>
        <v>53</v>
      </c>
      <c r="E2" s="52">
        <v>142.6</v>
      </c>
      <c r="F2" s="53" t="s">
        <v>39</v>
      </c>
      <c r="G2" s="52">
        <v>46.5</v>
      </c>
      <c r="H2" s="51" t="s">
        <v>41</v>
      </c>
      <c r="I2" s="72">
        <f>ROUND(G3/E3^2,1)</f>
        <v>22.9</v>
      </c>
    </row>
    <row r="3" spans="1:9" x14ac:dyDescent="0.4">
      <c r="E3" s="51">
        <f>E2/100</f>
        <v>1.4259999999999999</v>
      </c>
      <c r="F3" s="51" t="s">
        <v>40</v>
      </c>
      <c r="G3" s="51">
        <f>G2</f>
        <v>46.5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장숙자, ID : H1900209)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10:31:03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142.6</v>
      </c>
      <c r="L12" s="124"/>
      <c r="M12" s="117">
        <f>'개인정보 및 신체계측 입력'!G2</f>
        <v>46.5</v>
      </c>
      <c r="N12" s="118"/>
      <c r="O12" s="113" t="s">
        <v>271</v>
      </c>
      <c r="P12" s="107"/>
      <c r="Q12" s="90">
        <f>'개인정보 및 신체계측 입력'!I2</f>
        <v>22.9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장숙자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82.91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4.6840000000000002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12.406000000000001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</v>
      </c>
      <c r="L72" s="36" t="s">
        <v>53</v>
      </c>
      <c r="M72" s="36">
        <f>ROUND('DRIs DATA'!K8,1)</f>
        <v>15.9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46.7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95.95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173.46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117.04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32.64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285.18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77.11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2020-05-13T03:02:56Z</dcterms:modified>
</cp:coreProperties>
</file>