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<sst xmlns="http://schemas.openxmlformats.org/spreadsheetml/2006/main" count="692" uniqueCount="342">
  <si>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</si>
  <si>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</si>
  <si>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</si>
  <si>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</si>
  <si>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</si>
  <si>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</si>
  <si>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</si>
  <si>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</si>
  <si>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</si>
  <si>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</si>
  <si>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</si>
  <si>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</si>
  <si>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</si>
  <si>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</si>
  <si>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</si>
  <si>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</si>
  <si>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</si>
  <si>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</si>
  <si>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</si>
  <si>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</si>
  <si>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</si>
  <si>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</si>
  <si>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</si>
  <si>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</si>
  <si>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</si>
  <si>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</si>
  <si>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</si>
  <si>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</si>
  <si>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</si>
  <si>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</si>
  <si>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</si>
  <si>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</si>
  <si>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</si>
  <si>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</si>
  <si>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</si>
  <si>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</si>
  <si>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</si>
  <si>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</si>
  <si>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</si>
  <si>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</si>
  <si>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</si>
  <si>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</si>
  <si>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</si>
  <si>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</si>
  <si>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</si>
  <si>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</si>
  <si>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</si>
  <si>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</si>
  <si>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</si>
  <si>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</si>
  <si>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</si>
  <si>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</si>
  <si>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</si>
  <si>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</si>
  <si>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</si>
  <si>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</si>
  <si>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</si>
  <si>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</si>
  <si>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</si>
  <si>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</si>
  <si>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</si>
  <si>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</si>
  <si>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</si>
  <si>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</si>
  <si>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</si>
  <si>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</si>
  <si>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</si>
  <si>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</si>
  <si>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</si>
  <si>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</si>
  <si>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</si>
  <si>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</si>
  <si>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</si>
  <si>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</si>
  <si>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</si>
  <si>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</si>
  <si>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</si>
  <si>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</si>
  <si>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</si>
  <si>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</si>
  <si>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</si>
  <si>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</si>
  <si>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</si>
  <si>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</si>
  <si>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</si>
  <si>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</si>
  <si>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</si>
  <si>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</si>
  <si>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</si>
  <si>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</si>
  <si>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</si>
  <si>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</si>
  <si>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</si>
  <si>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</si>
  <si>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</si>
  <si>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</si>
  <si>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</si>
  <si>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</si>
  <si>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</si>
  <si>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</si>
  <si>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</si>
  <si>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</si>
  <si>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</si>
  <si>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</si>
  <si>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</si>
  <si>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</si>
  <si>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</si>
  <si>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</si>
  <si>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</si>
  <si>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</si>
  <si>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</si>
  <si>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</si>
  <si>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</si>
  <si>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</si>
  <si>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</si>
  <si>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</si>
  <si>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</si>
  <si>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</si>
  <si>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</si>
  <si>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</si>
  <si>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</si>
  <si>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</si>
  <si>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</si>
  <si>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</si>
  <si>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</si>
  <si>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</si>
  <si>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</si>
  <si>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</si>
  <si>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</si>
  <si>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</si>
  <si>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</si>
  <si>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</si>
  <si>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</si>
  <si>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</si>
  <si>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</si>
  <si>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</si>
  <si>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</si>
  <si>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</si>
  <si>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</si>
  <si>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</si>
  <si>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</si>
  <si>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</si>
  <si>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</si>
  <si>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</si>
  <si>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</si>
  <si>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</si>
  <si>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</si>
  <si>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</si>
  <si>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</si>
  <si>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</si>
  <si>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</si>
  <si>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</si>
  <si>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</si>
  <si>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</si>
  <si>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</si>
  <si>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</si>
  <si>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</si>
  <si>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</si>
  <si>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</si>
  <si>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</si>
  <si>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</si>
  <si>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</si>
  <si>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</si>
  <si>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</si>
  <si>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</si>
  <si>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</si>
  <si>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</si>
  <si>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</si>
  <si>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</si>
  <si>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</si>
  <si>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</si>
  <si>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</si>
  <si>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</si>
  <si>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</si>
  <si>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</si>
  <si>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</si>
  <si>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</si>
  <si>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</si>
  <si>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</si>
  <si>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</si>
  <si>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</si>
  <si>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</si>
  <si>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</si>
  <si>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</si>
  <si>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</si>
  <si>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</si>
  <si>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</si>
  <si>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</si>
  <si>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</si>
  <si>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</si>
  <si>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</si>
  <si>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</si>
  <si>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</si>
  <si>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</si>
  <si>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</si>
  <si>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</si>
  <si>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</si>
  <si>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</si>
  <si>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</si>
  <si>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</si>
  <si>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</si>
  <si>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</si>
  <si>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</si>
  <si>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</si>
  <si>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</si>
  <si>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</si>
  <si>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</si>
  <si>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</si>
  <si>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</si>
  <si>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</si>
  <si>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</si>
  <si>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</si>
  <si>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</si>
  <si>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</si>
  <si>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</si>
  <si>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</si>
  <si>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</si>
  <si>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</si>
  <si>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</si>
  <si>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</si>
  <si>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</si>
  <si>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</si>
  <si>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</si>
  <si>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</si>
  <si>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</si>
  <si>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</si>
  <si>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</si>
  <si>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</si>
  <si>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</si>
  <si>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</si>
  <si>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</si>
  <si>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</si>
  <si>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</si>
  <si>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</si>
  <si>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</si>
  <si>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</si>
  <si>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</si>
  <si>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</si>
  <si>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</si>
  <si>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</si>
  <si>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</si>
  <si>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</si>
  <si>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</si>
  <si>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</si>
  <si>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</si>
  <si>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</si>
  <si>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</si>
  <si>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</si>
  <si>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</si>
  <si>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</si>
  <si>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</si>
  <si>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</si>
  <si>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</si>
  <si>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</si>
  <si>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</si>
  <si>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</si>
  <si>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</si>
  <si>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</si>
  <si>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</si>
  <si>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</si>
  <si>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</si>
  <si>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</si>
  <si>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</si>
  <si>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</si>
  <si>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</si>
  <si>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</si>
  <si>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</si>
  <si>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</si>
  <si>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</si>
  <si>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</si>
  <si>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</si>
  <si>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</si>
  <si>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</si>
  <si>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</si>
  <si>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</si>
  <si>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</si>
  <si>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</si>
  <si>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</si>
  <si>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</si>
  <si>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</si>
  <si>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</si>
  <si>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열량영양소</t>
    <phoneticPr fontId="1" type="noConversion"/>
  </si>
  <si>
    <t>(설문지 : FFQ 95문항 설문지, 사용자 : 김양숙, ID : H1900211)</t>
  </si>
  <si>
    <t>2020년 05월 20일 13:18:14</t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</si>
  <si>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</si>
  <si>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</si>
  <si>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</si>
  <si>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</si>
  <si>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</si>
  <si>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</si>
  <si>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</si>
  <si>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</si>
  <si>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</si>
  <si>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</si>
  <si>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</si>
  <si>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</si>
  <si>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</si>
  <si>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</si>
  <si>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</si>
  <si>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</si>
  <si>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</si>
  <si>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</si>
  <si>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</si>
  <si>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</si>
  <si>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</si>
  <si>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</si>
  <si>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</si>
  <si>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</si>
  <si>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</si>
  <si>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</si>
  <si>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</si>
  <si>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</si>
  <si>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</si>
  <si>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</si>
  <si>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</si>
  <si>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</si>
  <si>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</si>
  <si>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</si>
  <si>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</si>
  <si>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</si>
  <si>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</si>
  <si>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</si>
  <si>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</si>
  <si>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</si>
  <si>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</si>
  <si>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</si>
  <si>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</si>
  <si>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</si>
  <si>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</si>
  <si>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</si>
  <si>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</si>
  <si>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</si>
  <si>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</si>
  <si>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</si>
  <si>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</si>
  <si>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</si>
  <si>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</si>
  <si>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</si>
  <si>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</si>
  <si>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H1900211</t>
  </si>
  <si>
    <t>김양숙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</si>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</sst>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47.754489999999997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576888"/>
        <c:axId val="522577280"/>
      </c:barChart>
      <c:catAx>
        <c:axId val="52257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577280"/>
        <c:crosses val="autoZero"/>
        <c:auto val="1"/>
        <c:lblAlgn val="ctr"/>
        <c:lblOffset val="100"/>
        <c:noMultiLvlLbl val="0"/>
      </c:catAx>
      <c:valAx>
        <c:axId val="52257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57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2.4107797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463752"/>
        <c:axId val="369464144"/>
      </c:barChart>
      <c:catAx>
        <c:axId val="36946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464144"/>
        <c:crosses val="autoZero"/>
        <c:auto val="1"/>
        <c:lblAlgn val="ctr"/>
        <c:lblOffset val="100"/>
        <c:noMultiLvlLbl val="0"/>
      </c:catAx>
      <c:valAx>
        <c:axId val="36946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46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10.218054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464928"/>
        <c:axId val="369465320"/>
      </c:barChart>
      <c:catAx>
        <c:axId val="36946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465320"/>
        <c:crosses val="autoZero"/>
        <c:auto val="1"/>
        <c:lblAlgn val="ctr"/>
        <c:lblOffset val="100"/>
        <c:noMultiLvlLbl val="0"/>
      </c:catAx>
      <c:valAx>
        <c:axId val="36946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46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983.66045999999994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466104"/>
        <c:axId val="369466496"/>
      </c:barChart>
      <c:catAx>
        <c:axId val="36946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466496"/>
        <c:crosses val="autoZero"/>
        <c:auto val="1"/>
        <c:lblAlgn val="ctr"/>
        <c:lblOffset val="100"/>
        <c:noMultiLvlLbl val="0"/>
      </c:catAx>
      <c:valAx>
        <c:axId val="36946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46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4807.3563999999997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07400"/>
        <c:axId val="408707792"/>
      </c:barChart>
      <c:catAx>
        <c:axId val="40870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07792"/>
        <c:crosses val="autoZero"/>
        <c:auto val="1"/>
        <c:lblAlgn val="ctr"/>
        <c:lblOffset val="100"/>
        <c:noMultiLvlLbl val="0"/>
      </c:catAx>
      <c:valAx>
        <c:axId val="4087077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0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211.88607999999999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08576"/>
        <c:axId val="408708968"/>
      </c:barChart>
      <c:catAx>
        <c:axId val="40870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08968"/>
        <c:crosses val="autoZero"/>
        <c:auto val="1"/>
        <c:lblAlgn val="ctr"/>
        <c:lblOffset val="100"/>
        <c:noMultiLvlLbl val="0"/>
      </c:catAx>
      <c:valAx>
        <c:axId val="40870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0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192.94698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09752"/>
        <c:axId val="408710144"/>
      </c:barChart>
      <c:catAx>
        <c:axId val="40870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10144"/>
        <c:crosses val="autoZero"/>
        <c:auto val="1"/>
        <c:lblAlgn val="ctr"/>
        <c:lblOffset val="100"/>
        <c:noMultiLvlLbl val="0"/>
      </c:catAx>
      <c:valAx>
        <c:axId val="40871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0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8.9819429999999993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10928"/>
        <c:axId val="408711320"/>
      </c:barChart>
      <c:catAx>
        <c:axId val="40871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11320"/>
        <c:crosses val="autoZero"/>
        <c:auto val="1"/>
        <c:lblAlgn val="ctr"/>
        <c:lblOffset val="100"/>
        <c:noMultiLvlLbl val="0"/>
      </c:catAx>
      <c:valAx>
        <c:axId val="408711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1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774.32732999999996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12104"/>
        <c:axId val="408712496"/>
      </c:barChart>
      <c:catAx>
        <c:axId val="40871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12496"/>
        <c:crosses val="autoZero"/>
        <c:auto val="1"/>
        <c:lblAlgn val="ctr"/>
        <c:lblOffset val="100"/>
        <c:noMultiLvlLbl val="0"/>
      </c:catAx>
      <c:valAx>
        <c:axId val="4087124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1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1.7405621999999999E-2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13280"/>
        <c:axId val="408713672"/>
      </c:barChart>
      <c:catAx>
        <c:axId val="40871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13672"/>
        <c:crosses val="autoZero"/>
        <c:auto val="1"/>
        <c:lblAlgn val="ctr"/>
        <c:lblOffset val="100"/>
        <c:noMultiLvlLbl val="0"/>
      </c:catAx>
      <c:valAx>
        <c:axId val="40871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1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3.2427576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14456"/>
        <c:axId val="369730440"/>
      </c:barChart>
      <c:catAx>
        <c:axId val="40871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730440"/>
        <c:crosses val="autoZero"/>
        <c:auto val="1"/>
        <c:lblAlgn val="ctr"/>
        <c:lblOffset val="100"/>
        <c:noMultiLvlLbl val="0"/>
      </c:catAx>
      <c:valAx>
        <c:axId val="369730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1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38.591729999999998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578064"/>
        <c:axId val="522578456"/>
      </c:barChart>
      <c:catAx>
        <c:axId val="52257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578456"/>
        <c:crosses val="autoZero"/>
        <c:auto val="1"/>
        <c:lblAlgn val="ctr"/>
        <c:lblOffset val="100"/>
        <c:noMultiLvlLbl val="0"/>
      </c:catAx>
      <c:valAx>
        <c:axId val="522578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57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77.452650000000006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731616"/>
        <c:axId val="369732008"/>
      </c:barChart>
      <c:catAx>
        <c:axId val="36973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732008"/>
        <c:crosses val="autoZero"/>
        <c:auto val="1"/>
        <c:lblAlgn val="ctr"/>
        <c:lblOffset val="100"/>
        <c:noMultiLvlLbl val="0"/>
      </c:catAx>
      <c:valAx>
        <c:axId val="36973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73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40.39058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732400"/>
        <c:axId val="369732792"/>
      </c:barChart>
      <c:catAx>
        <c:axId val="36973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732792"/>
        <c:crosses val="autoZero"/>
        <c:auto val="1"/>
        <c:lblAlgn val="ctr"/>
        <c:lblOffset val="100"/>
        <c:noMultiLvlLbl val="0"/>
      </c:catAx>
      <c:valAx>
        <c:axId val="36973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73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9.3719999999999999</c:v>
                </c:pt>
                <c:pt idx="1">
                  <c:v>10.298999999999999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69733576"/>
        <c:axId val="369733968"/>
      </c:barChart>
      <c:catAx>
        <c:axId val="369733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733968"/>
        <c:crosses val="autoZero"/>
        <c:auto val="1"/>
        <c:lblAlgn val="ctr"/>
        <c:lblOffset val="100"/>
        <c:noMultiLvlLbl val="0"/>
      </c:catAx>
      <c:valAx>
        <c:axId val="369733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733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8.2662099999999992</c:v>
                </c:pt>
                <c:pt idx="1">
                  <c:v>10.99061</c:v>
                </c:pt>
                <c:pt idx="2">
                  <c:v>12.224418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1069.5336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735144"/>
        <c:axId val="369735536"/>
      </c:barChart>
      <c:catAx>
        <c:axId val="36973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735536"/>
        <c:crosses val="autoZero"/>
        <c:auto val="1"/>
        <c:lblAlgn val="ctr"/>
        <c:lblOffset val="100"/>
        <c:noMultiLvlLbl val="0"/>
      </c:catAx>
      <c:valAx>
        <c:axId val="369735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73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21.857787999999999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736320"/>
        <c:axId val="369736712"/>
      </c:barChart>
      <c:catAx>
        <c:axId val="36973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736712"/>
        <c:crosses val="autoZero"/>
        <c:auto val="1"/>
        <c:lblAlgn val="ctr"/>
        <c:lblOffset val="100"/>
        <c:noMultiLvlLbl val="0"/>
      </c:catAx>
      <c:valAx>
        <c:axId val="369736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73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77.197000000000003</c:v>
                </c:pt>
                <c:pt idx="1">
                  <c:v>9.7759999999999998</c:v>
                </c:pt>
                <c:pt idx="2">
                  <c:v>13.028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69737496"/>
        <c:axId val="369737888"/>
      </c:barChart>
      <c:catAx>
        <c:axId val="36973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737888"/>
        <c:crosses val="autoZero"/>
        <c:auto val="1"/>
        <c:lblAlgn val="ctr"/>
        <c:lblOffset val="100"/>
        <c:noMultiLvlLbl val="0"/>
      </c:catAx>
      <c:valAx>
        <c:axId val="36973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73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1582.1143999999999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44304"/>
        <c:axId val="408744696"/>
      </c:barChart>
      <c:catAx>
        <c:axId val="40874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44696"/>
        <c:crosses val="autoZero"/>
        <c:auto val="1"/>
        <c:lblAlgn val="ctr"/>
        <c:lblOffset val="100"/>
        <c:noMultiLvlLbl val="0"/>
      </c:catAx>
      <c:valAx>
        <c:axId val="40874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4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336.19335999999998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45480"/>
        <c:axId val="408745872"/>
      </c:barChart>
      <c:catAx>
        <c:axId val="40874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45872"/>
        <c:crosses val="autoZero"/>
        <c:auto val="1"/>
        <c:lblAlgn val="ctr"/>
        <c:lblOffset val="100"/>
        <c:noMultiLvlLbl val="0"/>
      </c:catAx>
      <c:valAx>
        <c:axId val="408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4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609.94399999999996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46656"/>
        <c:axId val="408747048"/>
      </c:barChart>
      <c:catAx>
        <c:axId val="40874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47048"/>
        <c:crosses val="autoZero"/>
        <c:auto val="1"/>
        <c:lblAlgn val="ctr"/>
        <c:lblOffset val="100"/>
        <c:noMultiLvlLbl val="0"/>
      </c:catAx>
      <c:valAx>
        <c:axId val="40874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2.1183833999999999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954216"/>
        <c:axId val="417954608"/>
      </c:barChart>
      <c:catAx>
        <c:axId val="41795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954608"/>
        <c:crosses val="autoZero"/>
        <c:auto val="1"/>
        <c:lblAlgn val="ctr"/>
        <c:lblOffset val="100"/>
        <c:noMultiLvlLbl val="0"/>
      </c:catAx>
      <c:valAx>
        <c:axId val="41795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95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6088.8450000000003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47832"/>
        <c:axId val="408748224"/>
      </c:barChart>
      <c:catAx>
        <c:axId val="40874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48224"/>
        <c:crosses val="autoZero"/>
        <c:auto val="1"/>
        <c:lblAlgn val="ctr"/>
        <c:lblOffset val="100"/>
        <c:noMultiLvlLbl val="0"/>
      </c:catAx>
      <c:valAx>
        <c:axId val="408748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4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18.659443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49008"/>
        <c:axId val="408749400"/>
      </c:barChart>
      <c:catAx>
        <c:axId val="40874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49400"/>
        <c:crosses val="autoZero"/>
        <c:auto val="1"/>
        <c:lblAlgn val="ctr"/>
        <c:lblOffset val="100"/>
        <c:noMultiLvlLbl val="0"/>
      </c:catAx>
      <c:valAx>
        <c:axId val="408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4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2.0003229999999999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50184"/>
        <c:axId val="408750576"/>
      </c:barChart>
      <c:catAx>
        <c:axId val="40875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50576"/>
        <c:crosses val="autoZero"/>
        <c:auto val="1"/>
        <c:lblAlgn val="ctr"/>
        <c:lblOffset val="100"/>
        <c:noMultiLvlLbl val="0"/>
      </c:catAx>
      <c:valAx>
        <c:axId val="40875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5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764.702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955392"/>
        <c:axId val="417955784"/>
      </c:barChart>
      <c:catAx>
        <c:axId val="41795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955784"/>
        <c:crosses val="autoZero"/>
        <c:auto val="1"/>
        <c:lblAlgn val="ctr"/>
        <c:lblOffset val="100"/>
        <c:noMultiLvlLbl val="0"/>
      </c:catAx>
      <c:valAx>
        <c:axId val="41795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95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1.5140685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956568"/>
        <c:axId val="417956960"/>
      </c:barChart>
      <c:catAx>
        <c:axId val="41795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956960"/>
        <c:crosses val="autoZero"/>
        <c:auto val="1"/>
        <c:lblAlgn val="ctr"/>
        <c:lblOffset val="100"/>
        <c:noMultiLvlLbl val="0"/>
      </c:catAx>
      <c:valAx>
        <c:axId val="417956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95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14.421129000000001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460784"/>
        <c:axId val="416461176"/>
      </c:barChart>
      <c:catAx>
        <c:axId val="41646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461176"/>
        <c:crosses val="autoZero"/>
        <c:auto val="1"/>
        <c:lblAlgn val="ctr"/>
        <c:lblOffset val="100"/>
        <c:noMultiLvlLbl val="0"/>
      </c:catAx>
      <c:valAx>
        <c:axId val="416461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46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2.0003229999999999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461960"/>
        <c:axId val="416462352"/>
      </c:barChart>
      <c:catAx>
        <c:axId val="41646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462352"/>
        <c:crosses val="autoZero"/>
        <c:auto val="1"/>
        <c:lblAlgn val="ctr"/>
        <c:lblOffset val="100"/>
        <c:noMultiLvlLbl val="0"/>
      </c:catAx>
      <c:valAx>
        <c:axId val="41646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46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947.35126000000002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463136"/>
        <c:axId val="416463528"/>
      </c:barChart>
      <c:catAx>
        <c:axId val="41646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463528"/>
        <c:crosses val="autoZero"/>
        <c:auto val="1"/>
        <c:lblAlgn val="ctr"/>
        <c:lblOffset val="100"/>
        <c:noMultiLvlLbl val="0"/>
      </c:catAx>
      <c:valAx>
        <c:axId val="416463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4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2.9382671999999999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464312"/>
        <c:axId val="369462968"/>
      </c:barChart>
      <c:catAx>
        <c:axId val="41646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462968"/>
        <c:crosses val="autoZero"/>
        <c:auto val="1"/>
        <c:lblAlgn val="ctr"/>
        <c:lblOffset val="100"/>
        <c:noMultiLvlLbl val="0"/>
      </c:catAx>
      <c:valAx>
        <c:axId val="36946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46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김양숙, ID : H1900211)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20일 13:18:14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1600</v>
      </c>
      <c r="C6" s="59">
        <f>'DRIs DATA 입력'!C6</f>
        <v>1582.1143999999999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47.754489999999997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38.591729999999998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77.197000000000003</v>
      </c>
      <c r="G8" s="59">
        <f>'DRIs DATA 입력'!G8</f>
        <v>9.7759999999999998</v>
      </c>
      <c r="H8" s="59">
        <f>'DRIs DATA 입력'!H8</f>
        <v>13.028</v>
      </c>
      <c r="I8" s="46"/>
      <c r="J8" s="59" t="s">
        <v>216</v>
      </c>
      <c r="K8" s="59">
        <f>'DRIs DATA 입력'!K8</f>
        <v>9.3719999999999999</v>
      </c>
      <c r="L8" s="59">
        <f>'DRIs DATA 입력'!L8</f>
        <v>10.298999999999999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1069.5336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21.857787999999999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2.1183833999999999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764.702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336.19335999999998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1.8258116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1.5140685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14.421129000000001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2.0003229999999999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947.35126000000002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2.9382671999999999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2.4107797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10.218054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609.94399999999996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983.66045999999994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6088.8450000000003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4807.3563999999997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211.88607999999999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192.94698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18.659443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8.9819429999999993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774.32732999999996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1.7405621999999999E-2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3.2427576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77.452650000000006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40.39058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276</v>
      </c>
      <c r="B1" s="61" t="s">
        <v>282</v>
      </c>
      <c r="G1" s="62" t="s">
        <v>277</v>
      </c>
      <c r="H1" s="61" t="s">
        <v>283</v>
      </c>
    </row>
    <row r="3" spans="1:27" x14ac:dyDescent="0.4">
      <c r="A3" s="68" t="s">
        <v>284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285</v>
      </c>
      <c r="B4" s="67"/>
      <c r="C4" s="67"/>
      <c r="E4" s="69" t="s">
        <v>281</v>
      </c>
      <c r="F4" s="70"/>
      <c r="G4" s="70"/>
      <c r="H4" s="71"/>
      <c r="J4" s="69" t="s">
        <v>278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286</v>
      </c>
      <c r="V4" s="67"/>
      <c r="W4" s="67"/>
      <c r="X4" s="67"/>
      <c r="Y4" s="67"/>
      <c r="Z4" s="67"/>
    </row>
    <row r="5" spans="1:27" x14ac:dyDescent="0.4">
      <c r="A5" s="65"/>
      <c r="B5" s="65" t="s">
        <v>279</v>
      </c>
      <c r="C5" s="65" t="s">
        <v>280</v>
      </c>
      <c r="E5" s="65"/>
      <c r="F5" s="65" t="s">
        <v>50</v>
      </c>
      <c r="G5" s="65" t="s">
        <v>287</v>
      </c>
      <c r="H5" s="65" t="s">
        <v>288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295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295</v>
      </c>
    </row>
    <row r="6" spans="1:27" x14ac:dyDescent="0.4">
      <c r="A6" s="65" t="s">
        <v>296</v>
      </c>
      <c r="B6" s="65">
        <v>1600</v>
      </c>
      <c r="C6" s="65">
        <v>1582.1143999999999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40</v>
      </c>
      <c r="P6" s="65">
        <v>45</v>
      </c>
      <c r="Q6" s="65">
        <v>0</v>
      </c>
      <c r="R6" s="65">
        <v>0</v>
      </c>
      <c r="S6" s="65">
        <v>47.754489999999997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38.591729999999998</v>
      </c>
    </row>
    <row r="7" spans="1:27" x14ac:dyDescent="0.4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4">
      <c r="E8" s="65" t="s">
        <v>301</v>
      </c>
      <c r="F8" s="65">
        <v>77.197000000000003</v>
      </c>
      <c r="G8" s="65">
        <v>9.7759999999999998</v>
      </c>
      <c r="H8" s="65">
        <v>13.028</v>
      </c>
      <c r="J8" s="65" t="s">
        <v>301</v>
      </c>
      <c r="K8" s="65">
        <v>9.3719999999999999</v>
      </c>
      <c r="L8" s="65">
        <v>10.298999999999999</v>
      </c>
    </row>
    <row r="13" spans="1:27" x14ac:dyDescent="0.4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4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295</v>
      </c>
      <c r="H15" s="65"/>
      <c r="I15" s="65" t="s">
        <v>291</v>
      </c>
      <c r="J15" s="65" t="s">
        <v>292</v>
      </c>
      <c r="K15" s="65" t="s">
        <v>293</v>
      </c>
      <c r="L15" s="65" t="s">
        <v>294</v>
      </c>
      <c r="M15" s="65" t="s">
        <v>295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295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295</v>
      </c>
    </row>
    <row r="16" spans="1:27" x14ac:dyDescent="0.4">
      <c r="A16" s="65" t="s">
        <v>307</v>
      </c>
      <c r="B16" s="65">
        <v>410</v>
      </c>
      <c r="C16" s="65">
        <v>550</v>
      </c>
      <c r="D16" s="65">
        <v>0</v>
      </c>
      <c r="E16" s="65">
        <v>3000</v>
      </c>
      <c r="F16" s="65">
        <v>1069.5336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21.857787999999999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2.1183833999999999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764.702</v>
      </c>
    </row>
    <row r="23" spans="1:62" x14ac:dyDescent="0.4">
      <c r="A23" s="66" t="s">
        <v>308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309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316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291</v>
      </c>
      <c r="C25" s="65" t="s">
        <v>292</v>
      </c>
      <c r="D25" s="65" t="s">
        <v>293</v>
      </c>
      <c r="E25" s="65" t="s">
        <v>294</v>
      </c>
      <c r="F25" s="65" t="s">
        <v>295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295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295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295</v>
      </c>
      <c r="AC25" s="65"/>
      <c r="AD25" s="65" t="s">
        <v>291</v>
      </c>
      <c r="AE25" s="65" t="s">
        <v>292</v>
      </c>
      <c r="AF25" s="65" t="s">
        <v>293</v>
      </c>
      <c r="AG25" s="65" t="s">
        <v>294</v>
      </c>
      <c r="AH25" s="65" t="s">
        <v>295</v>
      </c>
      <c r="AJ25" s="65"/>
      <c r="AK25" s="65" t="s">
        <v>291</v>
      </c>
      <c r="AL25" s="65" t="s">
        <v>292</v>
      </c>
      <c r="AM25" s="65" t="s">
        <v>293</v>
      </c>
      <c r="AN25" s="65" t="s">
        <v>294</v>
      </c>
      <c r="AO25" s="65" t="s">
        <v>295</v>
      </c>
      <c r="AQ25" s="65"/>
      <c r="AR25" s="65" t="s">
        <v>291</v>
      </c>
      <c r="AS25" s="65" t="s">
        <v>292</v>
      </c>
      <c r="AT25" s="65" t="s">
        <v>293</v>
      </c>
      <c r="AU25" s="65" t="s">
        <v>294</v>
      </c>
      <c r="AV25" s="65" t="s">
        <v>295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295</v>
      </c>
      <c r="BE25" s="65"/>
      <c r="BF25" s="65" t="s">
        <v>291</v>
      </c>
      <c r="BG25" s="65" t="s">
        <v>292</v>
      </c>
      <c r="BH25" s="65" t="s">
        <v>293</v>
      </c>
      <c r="BI25" s="65" t="s">
        <v>294</v>
      </c>
      <c r="BJ25" s="65" t="s">
        <v>295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336.19335999999998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1.8258116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1.5140685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14.421129000000001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2.0003229999999999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947.35126000000002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2.9382671999999999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2.4107797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10.218054</v>
      </c>
    </row>
    <row r="33" spans="1:68" x14ac:dyDescent="0.4">
      <c r="A33" s="66" t="s">
        <v>319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320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322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291</v>
      </c>
      <c r="C35" s="65" t="s">
        <v>292</v>
      </c>
      <c r="D35" s="65" t="s">
        <v>293</v>
      </c>
      <c r="E35" s="65" t="s">
        <v>294</v>
      </c>
      <c r="F35" s="65" t="s">
        <v>295</v>
      </c>
      <c r="H35" s="65"/>
      <c r="I35" s="65" t="s">
        <v>291</v>
      </c>
      <c r="J35" s="65" t="s">
        <v>292</v>
      </c>
      <c r="K35" s="65" t="s">
        <v>293</v>
      </c>
      <c r="L35" s="65" t="s">
        <v>294</v>
      </c>
      <c r="M35" s="65" t="s">
        <v>295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295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295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295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295</v>
      </c>
    </row>
    <row r="36" spans="1:68" x14ac:dyDescent="0.4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609.94399999999996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983.66045999999994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6088.8450000000003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4807.3563999999997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211.88607999999999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192.94698</v>
      </c>
    </row>
    <row r="43" spans="1:68" x14ac:dyDescent="0.4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327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334</v>
      </c>
      <c r="AY44" s="67"/>
      <c r="AZ44" s="67"/>
      <c r="BA44" s="67"/>
      <c r="BB44" s="67"/>
      <c r="BC44" s="67"/>
      <c r="BE44" s="67" t="s">
        <v>335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291</v>
      </c>
      <c r="C45" s="65" t="s">
        <v>292</v>
      </c>
      <c r="D45" s="65" t="s">
        <v>293</v>
      </c>
      <c r="E45" s="65" t="s">
        <v>294</v>
      </c>
      <c r="F45" s="65" t="s">
        <v>295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295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295</v>
      </c>
      <c r="V45" s="65"/>
      <c r="W45" s="65" t="s">
        <v>291</v>
      </c>
      <c r="X45" s="65" t="s">
        <v>292</v>
      </c>
      <c r="Y45" s="65" t="s">
        <v>293</v>
      </c>
      <c r="Z45" s="65" t="s">
        <v>294</v>
      </c>
      <c r="AA45" s="65" t="s">
        <v>295</v>
      </c>
      <c r="AC45" s="65"/>
      <c r="AD45" s="65" t="s">
        <v>291</v>
      </c>
      <c r="AE45" s="65" t="s">
        <v>292</v>
      </c>
      <c r="AF45" s="65" t="s">
        <v>293</v>
      </c>
      <c r="AG45" s="65" t="s">
        <v>294</v>
      </c>
      <c r="AH45" s="65" t="s">
        <v>295</v>
      </c>
      <c r="AJ45" s="65"/>
      <c r="AK45" s="65" t="s">
        <v>291</v>
      </c>
      <c r="AL45" s="65" t="s">
        <v>292</v>
      </c>
      <c r="AM45" s="65" t="s">
        <v>293</v>
      </c>
      <c r="AN45" s="65" t="s">
        <v>294</v>
      </c>
      <c r="AO45" s="65" t="s">
        <v>295</v>
      </c>
      <c r="AQ45" s="65"/>
      <c r="AR45" s="65" t="s">
        <v>291</v>
      </c>
      <c r="AS45" s="65" t="s">
        <v>292</v>
      </c>
      <c r="AT45" s="65" t="s">
        <v>293</v>
      </c>
      <c r="AU45" s="65" t="s">
        <v>294</v>
      </c>
      <c r="AV45" s="65" t="s">
        <v>295</v>
      </c>
      <c r="AX45" s="65"/>
      <c r="AY45" s="65" t="s">
        <v>291</v>
      </c>
      <c r="AZ45" s="65" t="s">
        <v>292</v>
      </c>
      <c r="BA45" s="65" t="s">
        <v>293</v>
      </c>
      <c r="BB45" s="65" t="s">
        <v>294</v>
      </c>
      <c r="BC45" s="65" t="s">
        <v>295</v>
      </c>
      <c r="BE45" s="65"/>
      <c r="BF45" s="65" t="s">
        <v>291</v>
      </c>
      <c r="BG45" s="65" t="s">
        <v>292</v>
      </c>
      <c r="BH45" s="65" t="s">
        <v>293</v>
      </c>
      <c r="BI45" s="65" t="s">
        <v>294</v>
      </c>
      <c r="BJ45" s="65" t="s">
        <v>295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18.659443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8.9819429999999993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774.32732999999996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1.7405621999999999E-2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3.2427576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77.452650000000006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40.39058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339</v>
      </c>
      <c r="B2" s="61" t="s">
        <v>340</v>
      </c>
      <c r="C2" s="61" t="s">
        <v>341</v>
      </c>
      <c r="D2" s="61">
        <v>71</v>
      </c>
      <c r="E2" s="61">
        <v>1582.1143999999999</v>
      </c>
      <c r="F2" s="61">
        <v>282.97307999999998</v>
      </c>
      <c r="G2" s="61">
        <v>35.834206000000002</v>
      </c>
      <c r="H2" s="61">
        <v>27.480888</v>
      </c>
      <c r="I2" s="61">
        <v>8.3533190000000008</v>
      </c>
      <c r="J2" s="61">
        <v>47.754489999999997</v>
      </c>
      <c r="K2" s="61">
        <v>34.818455</v>
      </c>
      <c r="L2" s="61">
        <v>12.936038</v>
      </c>
      <c r="M2" s="61">
        <v>38.591729999999998</v>
      </c>
      <c r="N2" s="61">
        <v>3.2839668</v>
      </c>
      <c r="O2" s="61">
        <v>22.735431999999999</v>
      </c>
      <c r="P2" s="61">
        <v>1670.8484000000001</v>
      </c>
      <c r="Q2" s="61">
        <v>29.281245999999999</v>
      </c>
      <c r="R2" s="61">
        <v>1069.5336</v>
      </c>
      <c r="S2" s="61">
        <v>74.591189999999997</v>
      </c>
      <c r="T2" s="61">
        <v>11939.306</v>
      </c>
      <c r="U2" s="61">
        <v>2.1183833999999999</v>
      </c>
      <c r="V2" s="61">
        <v>21.857787999999999</v>
      </c>
      <c r="W2" s="61">
        <v>764.702</v>
      </c>
      <c r="X2" s="61">
        <v>336.19335999999998</v>
      </c>
      <c r="Y2" s="61">
        <v>1.8258116</v>
      </c>
      <c r="Z2" s="61">
        <v>1.5140685</v>
      </c>
      <c r="AA2" s="61">
        <v>14.421129000000001</v>
      </c>
      <c r="AB2" s="61">
        <v>2.0003229999999999</v>
      </c>
      <c r="AC2" s="61">
        <v>947.35126000000002</v>
      </c>
      <c r="AD2" s="61">
        <v>2.9382671999999999</v>
      </c>
      <c r="AE2" s="61">
        <v>2.4107797</v>
      </c>
      <c r="AF2" s="61">
        <v>10.218054</v>
      </c>
      <c r="AG2" s="61">
        <v>609.94399999999996</v>
      </c>
      <c r="AH2" s="61">
        <v>424.23311999999999</v>
      </c>
      <c r="AI2" s="61">
        <v>185.71082000000001</v>
      </c>
      <c r="AJ2" s="61">
        <v>983.66045999999994</v>
      </c>
      <c r="AK2" s="61">
        <v>6088.8450000000003</v>
      </c>
      <c r="AL2" s="61">
        <v>211.88607999999999</v>
      </c>
      <c r="AM2" s="61">
        <v>4807.3563999999997</v>
      </c>
      <c r="AN2" s="61">
        <v>192.94698</v>
      </c>
      <c r="AO2" s="61">
        <v>18.659443</v>
      </c>
      <c r="AP2" s="61">
        <v>16.524311000000001</v>
      </c>
      <c r="AQ2" s="61">
        <v>2.1351325999999999</v>
      </c>
      <c r="AR2" s="61">
        <v>8.9819429999999993</v>
      </c>
      <c r="AS2" s="61">
        <v>774.32732999999996</v>
      </c>
      <c r="AT2" s="61">
        <v>1.7405621999999999E-2</v>
      </c>
      <c r="AU2" s="61">
        <v>3.2427576</v>
      </c>
      <c r="AV2" s="61">
        <v>77.452650000000006</v>
      </c>
      <c r="AW2" s="61">
        <v>40.39058</v>
      </c>
      <c r="AX2" s="61">
        <v>0.42663259999999997</v>
      </c>
      <c r="AY2" s="61">
        <v>0.71719635000000004</v>
      </c>
      <c r="AZ2" s="61">
        <v>147.0256</v>
      </c>
      <c r="BA2" s="61">
        <v>31.538298000000001</v>
      </c>
      <c r="BB2" s="61">
        <v>8.2662099999999992</v>
      </c>
      <c r="BC2" s="61">
        <v>10.99061</v>
      </c>
      <c r="BD2" s="61">
        <v>12.224418</v>
      </c>
      <c r="BE2" s="61">
        <v>0.62469580000000002</v>
      </c>
      <c r="BF2" s="61">
        <v>3.783639</v>
      </c>
      <c r="BG2" s="61">
        <v>0</v>
      </c>
      <c r="BH2" s="61">
        <v>2.5542316999999998E-2</v>
      </c>
      <c r="BI2" s="61">
        <v>2.075186E-2</v>
      </c>
      <c r="BJ2" s="61">
        <v>8.4361896000000006E-2</v>
      </c>
      <c r="BK2" s="61">
        <v>0</v>
      </c>
      <c r="BL2" s="61">
        <v>0.47844923</v>
      </c>
      <c r="BM2" s="61">
        <v>4.1447159999999998</v>
      </c>
      <c r="BN2" s="61">
        <v>1.3942677999999999</v>
      </c>
      <c r="BO2" s="61">
        <v>60.733690000000003</v>
      </c>
      <c r="BP2" s="61">
        <v>11.700252000000001</v>
      </c>
      <c r="BQ2" s="61">
        <v>20.405633999999999</v>
      </c>
      <c r="BR2" s="61">
        <v>70.760499999999993</v>
      </c>
      <c r="BS2" s="61">
        <v>17.600891000000001</v>
      </c>
      <c r="BT2" s="61">
        <v>15.401664999999999</v>
      </c>
      <c r="BU2" s="61">
        <v>0.54004127000000002</v>
      </c>
      <c r="BV2" s="61">
        <v>2.0681316000000002E-2</v>
      </c>
      <c r="BW2" s="61">
        <v>1.036616</v>
      </c>
      <c r="BX2" s="61">
        <v>1.0324916</v>
      </c>
      <c r="BY2" s="61">
        <v>6.2724050000000003E-2</v>
      </c>
      <c r="BZ2" s="61">
        <v>1.2006829999999999E-3</v>
      </c>
      <c r="CA2" s="61">
        <v>0.39371159999999999</v>
      </c>
      <c r="CB2" s="61">
        <v>1.5070688E-2</v>
      </c>
      <c r="CC2" s="61">
        <v>4.4427920000000003E-2</v>
      </c>
      <c r="CD2" s="61">
        <v>0.45340130000000001</v>
      </c>
      <c r="CE2" s="61">
        <v>0.12026051</v>
      </c>
      <c r="CF2" s="61">
        <v>7.2191863999999994E-2</v>
      </c>
      <c r="CG2" s="61">
        <v>0</v>
      </c>
      <c r="CH2" s="61">
        <v>6.8262597000000001E-3</v>
      </c>
      <c r="CI2" s="61">
        <v>2.5328759999999999E-3</v>
      </c>
      <c r="CJ2" s="61">
        <v>1.031334</v>
      </c>
      <c r="CK2" s="61">
        <v>1.9575022000000001E-2</v>
      </c>
      <c r="CL2" s="61">
        <v>4.113353</v>
      </c>
      <c r="CM2" s="61">
        <v>3.6742016999999998</v>
      </c>
      <c r="CN2" s="61">
        <v>1545.9010000000001</v>
      </c>
      <c r="CO2" s="61">
        <v>2733.4780000000001</v>
      </c>
      <c r="CP2" s="61">
        <v>1645.8279</v>
      </c>
      <c r="CQ2" s="61">
        <v>544.91999999999996</v>
      </c>
      <c r="CR2" s="61">
        <v>301.14026000000001</v>
      </c>
      <c r="CS2" s="61">
        <v>277.44263000000001</v>
      </c>
      <c r="CT2" s="61">
        <v>1586.3972000000001</v>
      </c>
      <c r="CU2" s="61">
        <v>990.36270000000002</v>
      </c>
      <c r="CV2" s="61">
        <v>905.36689999999999</v>
      </c>
      <c r="CW2" s="61">
        <v>1157.9363000000001</v>
      </c>
      <c r="CX2" s="61">
        <v>384.31842</v>
      </c>
      <c r="CY2" s="61">
        <v>1950.3121000000001</v>
      </c>
      <c r="CZ2" s="61">
        <v>1093.3422</v>
      </c>
      <c r="DA2" s="61">
        <v>2237.5947000000001</v>
      </c>
      <c r="DB2" s="61">
        <v>2166.364</v>
      </c>
      <c r="DC2" s="61">
        <v>3758.8789999999999</v>
      </c>
      <c r="DD2" s="61">
        <v>6028.5910000000003</v>
      </c>
      <c r="DE2" s="61">
        <v>1138.5989</v>
      </c>
      <c r="DF2" s="61">
        <v>2515.2809999999999</v>
      </c>
      <c r="DG2" s="61">
        <v>1355.2466999999999</v>
      </c>
      <c r="DH2" s="61">
        <v>22.773372999999999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31.538298000000001</v>
      </c>
      <c r="B6">
        <f>BB2</f>
        <v>8.2662099999999992</v>
      </c>
      <c r="C6">
        <f>BC2</f>
        <v>10.99061</v>
      </c>
      <c r="D6">
        <f>BD2</f>
        <v>12.224418</v>
      </c>
    </row>
    <row r="7" spans="1:113" x14ac:dyDescent="0.4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17732</v>
      </c>
      <c r="C2" s="56">
        <f ca="1">YEAR(TODAY())-YEAR(B2)+IF(TODAY()&gt;=DATE(YEAR(TODAY()),MONTH(B2),DAY(B2)),0,-1)</f>
        <v>71</v>
      </c>
      <c r="E2" s="52">
        <v>152.1</v>
      </c>
      <c r="F2" s="53" t="s">
        <v>39</v>
      </c>
      <c r="G2" s="52">
        <v>56</v>
      </c>
      <c r="H2" s="51" t="s">
        <v>41</v>
      </c>
      <c r="I2" s="72">
        <f>ROUND(G3/E3^2,1)</f>
        <v>24.2</v>
      </c>
    </row>
    <row r="3" spans="1:9" x14ac:dyDescent="0.4">
      <c r="E3" s="51">
        <f>E2/100</f>
        <v>1.5209999999999999</v>
      </c>
      <c r="F3" s="51" t="s">
        <v>40</v>
      </c>
      <c r="G3" s="51">
        <f>G2</f>
        <v>56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김양숙, ID : H1900211)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20일 13:18:14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43966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71</v>
      </c>
      <c r="G12" s="94"/>
      <c r="H12" s="94"/>
      <c r="I12" s="94"/>
      <c r="K12" s="123">
        <f>'개인정보 및 신체계측 입력'!E2</f>
        <v>152.1</v>
      </c>
      <c r="L12" s="124"/>
      <c r="M12" s="117">
        <f>'개인정보 및 신체계측 입력'!G2</f>
        <v>56</v>
      </c>
      <c r="N12" s="118"/>
      <c r="O12" s="113" t="s">
        <v>271</v>
      </c>
      <c r="P12" s="107"/>
      <c r="Q12" s="90">
        <f>'개인정보 및 신체계측 입력'!I2</f>
        <v>24.2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김양숙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77.197000000000003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9.7759999999999998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13.028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10.3</v>
      </c>
      <c r="L72" s="36" t="s">
        <v>53</v>
      </c>
      <c r="M72" s="36">
        <f>ROUND('DRIs DATA'!K8,1)</f>
        <v>9.4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142.6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182.15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336.19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133.35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76.239999999999995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405.92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186.59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2020-05-20T06:42:48Z</dcterms:modified>
</cp:coreProperties>
</file>