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<sst xmlns="http://schemas.openxmlformats.org/spreadsheetml/2006/main" count="692" uniqueCount="342">
  <si>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</si>
  <si>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</si>
  <si>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</si>
  <si>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</si>
  <si>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</si>
  <si>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</si>
  <si>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</si>
  <si>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</si>
  <si>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</si>
  <si>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</si>
  <si>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</si>
  <si>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</si>
  <si>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</si>
  <si>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</si>
  <si>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</si>
  <si>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</si>
  <si>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</si>
  <si>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</si>
  <si>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</si>
  <si>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</si>
  <si>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</si>
  <si>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</si>
  <si>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</si>
  <si>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</si>
  <si>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</si>
  <si>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</si>
  <si>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</si>
  <si>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</si>
  <si>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</si>
  <si>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</si>
  <si>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</si>
  <si>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</si>
  <si>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</si>
  <si>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</si>
  <si>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</si>
  <si>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</si>
  <si>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</si>
  <si>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</si>
  <si>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</si>
  <si>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</si>
  <si>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</si>
  <si>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</si>
  <si>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</si>
  <si>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</si>
  <si>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</si>
  <si>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</si>
  <si>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</si>
  <si>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</si>
  <si>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</si>
  <si>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</si>
  <si>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</si>
  <si>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</si>
  <si>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</si>
  <si>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</si>
  <si>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</si>
  <si>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</si>
  <si>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</si>
  <si>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</si>
  <si>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</si>
  <si>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</si>
  <si>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</si>
  <si>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</si>
  <si>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</si>
  <si>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</si>
  <si>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</si>
  <si>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</si>
  <si>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</si>
  <si>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</si>
  <si>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</si>
  <si>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</si>
  <si>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</si>
  <si>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</si>
  <si>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</si>
  <si>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</si>
  <si>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</si>
  <si>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</si>
  <si>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</si>
  <si>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</si>
  <si>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</si>
  <si>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</si>
  <si>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</si>
  <si>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</si>
  <si>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</si>
  <si>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</si>
  <si>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</si>
  <si>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</si>
  <si>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</si>
  <si>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</si>
  <si>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</si>
  <si>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</si>
  <si>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</si>
  <si>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</si>
  <si>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</si>
  <si>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</si>
  <si>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</si>
  <si>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</si>
  <si>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</si>
  <si>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</si>
  <si>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</si>
  <si>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</si>
  <si>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</si>
  <si>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</si>
  <si>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</si>
  <si>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</si>
  <si>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</si>
  <si>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</si>
  <si>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</si>
  <si>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</si>
  <si>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</si>
  <si>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</si>
  <si>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</si>
  <si>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</si>
  <si>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</si>
  <si>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</si>
  <si>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</si>
  <si>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</si>
  <si>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</si>
  <si>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</si>
  <si>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</si>
  <si>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</si>
  <si>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</si>
  <si>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</si>
  <si>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</si>
  <si>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</si>
  <si>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</si>
  <si>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</si>
  <si>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</si>
  <si>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</si>
  <si>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</si>
  <si>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</si>
  <si>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</si>
  <si>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</si>
  <si>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</si>
  <si>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</si>
  <si>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</si>
  <si>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</si>
  <si>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</si>
  <si>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</si>
  <si>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</si>
  <si>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</si>
  <si>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</si>
  <si>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</si>
  <si>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</si>
  <si>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</si>
  <si>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</si>
  <si>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</si>
  <si>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</si>
  <si>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</si>
  <si>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</si>
  <si>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</si>
  <si>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</si>
  <si>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</si>
  <si>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</si>
  <si>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</si>
  <si>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</si>
  <si>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</si>
  <si>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</si>
  <si>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</si>
  <si>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</si>
  <si>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</si>
  <si>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</si>
  <si>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</si>
  <si>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</si>
  <si>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</si>
  <si>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</si>
  <si>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</si>
  <si>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</si>
  <si>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</si>
  <si>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</si>
  <si>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</si>
  <si>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</si>
  <si>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</si>
  <si>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</si>
  <si>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</si>
  <si>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</si>
  <si>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</si>
  <si>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</si>
  <si>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</si>
  <si>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</si>
  <si>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</si>
  <si>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</si>
  <si>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</si>
  <si>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</si>
  <si>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</si>
  <si>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</si>
  <si>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</si>
  <si>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</si>
  <si>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</si>
  <si>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</si>
  <si>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</si>
  <si>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</si>
  <si>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</si>
  <si>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</si>
  <si>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</si>
  <si>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</si>
  <si>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</si>
  <si>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</si>
  <si>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</si>
  <si>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</si>
  <si>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</si>
  <si>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</si>
  <si>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</si>
  <si>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</si>
  <si>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</si>
  <si>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</si>
  <si>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</si>
  <si>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</si>
  <si>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</si>
  <si>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</si>
  <si>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</si>
  <si>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</si>
  <si>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</si>
  <si>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</si>
  <si>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</si>
  <si>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</si>
  <si>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</si>
  <si>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</si>
  <si>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</si>
  <si>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</si>
  <si>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</si>
  <si>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</si>
  <si>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</si>
  <si>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</si>
  <si>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</si>
  <si>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</si>
  <si>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</si>
  <si>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</si>
  <si>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</si>
  <si>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</si>
  <si>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</si>
  <si>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</si>
  <si>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</si>
  <si>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</si>
  <si>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</si>
  <si>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</si>
  <si>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</si>
  <si>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</si>
  <si>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</si>
  <si>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</si>
  <si>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</si>
  <si>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</si>
  <si>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</si>
  <si>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</si>
  <si>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</si>
  <si>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</si>
  <si>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</si>
  <si>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</si>
  <si>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</si>
  <si>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</si>
  <si>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</si>
  <si>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</si>
  <si>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</si>
  <si>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</si>
  <si>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</si>
  <si>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</si>
  <si>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</si>
  <si>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</si>
  <si>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</si>
  <si>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</si>
  <si>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</si>
  <si>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</si>
  <si>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</si>
  <si>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</si>
  <si>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</si>
  <si>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</si>
  <si>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</si>
  <si>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</si>
  <si>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</si>
  <si>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</si>
  <si>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</si>
  <si>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</si>
  <si>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</si>
  <si>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</si>
  <si>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</si>
  <si>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</si>
  <si>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</si>
  <si>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</si>
  <si>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</si>
  <si>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</si>
  <si>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</si>
  <si>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</si>
  <si>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열량영양소</t>
    <phoneticPr fontId="1" type="noConversion"/>
  </si>
  <si>
    <t>(설문지 : FFQ 95문항 설문지, 사용자 : 김양완, ID : H1900212)</t>
  </si>
  <si>
    <t>출력시각</t>
    <phoneticPr fontId="1" type="noConversion"/>
  </si>
  <si>
    <t>2020년 05월 20일 13:19:06</t>
  </si>
  <si>
    <t>다량영양소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</si>
  <si>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</si>
  <si>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</si>
  <si>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</si>
  <si>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</si>
  <si>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</si>
  <si>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</si>
  <si>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</si>
  <si>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</si>
  <si>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</si>
  <si>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</si>
  <si>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</si>
  <si>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</si>
  <si>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</si>
  <si>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</si>
  <si>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</si>
  <si>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</si>
  <si>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</si>
  <si>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</si>
  <si>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</si>
  <si>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</si>
  <si>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</si>
  <si>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</si>
  <si>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</si>
  <si>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</si>
  <si>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</si>
  <si>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</si>
  <si>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</si>
  <si>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</si>
  <si>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</si>
  <si>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</si>
  <si>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</si>
  <si>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</si>
  <si>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</si>
  <si>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</si>
  <si>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</si>
  <si>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</si>
  <si>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</si>
  <si>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</si>
  <si>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</si>
  <si>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</si>
  <si>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</si>
  <si>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</si>
  <si>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</si>
  <si>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</si>
  <si>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</si>
  <si>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</si>
  <si>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</si>
  <si>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</si>
  <si>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</si>
  <si>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</si>
  <si>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</si>
  <si>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</si>
  <si>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</si>
  <si>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H1900212</t>
  </si>
  <si>
    <t>김양완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</si>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</sst>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62.509070000000001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000792"/>
        <c:axId val="645001184"/>
      </c:barChart>
      <c:catAx>
        <c:axId val="64500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001184"/>
        <c:crosses val="autoZero"/>
        <c:auto val="1"/>
        <c:lblAlgn val="ctr"/>
        <c:lblOffset val="100"/>
        <c:noMultiLvlLbl val="0"/>
      </c:catAx>
      <c:valAx>
        <c:axId val="64500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00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1.5825429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5040"/>
        <c:axId val="608845432"/>
      </c:barChart>
      <c:catAx>
        <c:axId val="60884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5432"/>
        <c:crosses val="autoZero"/>
        <c:auto val="1"/>
        <c:lblAlgn val="ctr"/>
        <c:lblOffset val="100"/>
        <c:noMultiLvlLbl val="0"/>
      </c:catAx>
      <c:valAx>
        <c:axId val="60884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0.30679893000000003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6216"/>
        <c:axId val="608846608"/>
      </c:barChart>
      <c:catAx>
        <c:axId val="60884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6608"/>
        <c:crosses val="autoZero"/>
        <c:auto val="1"/>
        <c:lblAlgn val="ctr"/>
        <c:lblOffset val="100"/>
        <c:noMultiLvlLbl val="0"/>
      </c:catAx>
      <c:valAx>
        <c:axId val="60884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1100.4380000000001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7392"/>
        <c:axId val="608847784"/>
      </c:barChart>
      <c:catAx>
        <c:axId val="60884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7784"/>
        <c:crosses val="autoZero"/>
        <c:auto val="1"/>
        <c:lblAlgn val="ctr"/>
        <c:lblOffset val="100"/>
        <c:noMultiLvlLbl val="0"/>
      </c:catAx>
      <c:valAx>
        <c:axId val="60884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2542.5808000000002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8568"/>
        <c:axId val="608848960"/>
      </c:barChart>
      <c:catAx>
        <c:axId val="60884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8960"/>
        <c:crosses val="autoZero"/>
        <c:auto val="1"/>
        <c:lblAlgn val="ctr"/>
        <c:lblOffset val="100"/>
        <c:noMultiLvlLbl val="0"/>
      </c:catAx>
      <c:valAx>
        <c:axId val="608848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56.925156000000001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9744"/>
        <c:axId val="608850136"/>
      </c:barChart>
      <c:catAx>
        <c:axId val="60884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50136"/>
        <c:crosses val="autoZero"/>
        <c:auto val="1"/>
        <c:lblAlgn val="ctr"/>
        <c:lblOffset val="100"/>
        <c:noMultiLvlLbl val="0"/>
      </c:catAx>
      <c:valAx>
        <c:axId val="60885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90.359229999999997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50920"/>
        <c:axId val="608851312"/>
      </c:barChart>
      <c:catAx>
        <c:axId val="60885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51312"/>
        <c:crosses val="autoZero"/>
        <c:auto val="1"/>
        <c:lblAlgn val="ctr"/>
        <c:lblOffset val="100"/>
        <c:noMultiLvlLbl val="0"/>
      </c:catAx>
      <c:valAx>
        <c:axId val="60885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5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52096"/>
        <c:axId val="608852488"/>
      </c:barChart>
      <c:catAx>
        <c:axId val="6088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52488"/>
        <c:crosses val="autoZero"/>
        <c:auto val="1"/>
        <c:lblAlgn val="ctr"/>
        <c:lblOffset val="100"/>
        <c:noMultiLvlLbl val="0"/>
      </c:catAx>
      <c:valAx>
        <c:axId val="60885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523.41405999999995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53272"/>
        <c:axId val="478788744"/>
      </c:barChart>
      <c:catAx>
        <c:axId val="60885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88744"/>
        <c:crosses val="autoZero"/>
        <c:auto val="1"/>
        <c:lblAlgn val="ctr"/>
        <c:lblOffset val="100"/>
        <c:noMultiLvlLbl val="0"/>
      </c:catAx>
      <c:valAx>
        <c:axId val="478788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5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1.7596941000000001E-2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89528"/>
        <c:axId val="478789920"/>
      </c:barChart>
      <c:catAx>
        <c:axId val="47878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89920"/>
        <c:crosses val="autoZero"/>
        <c:auto val="1"/>
        <c:lblAlgn val="ctr"/>
        <c:lblOffset val="100"/>
        <c:noMultiLvlLbl val="0"/>
      </c:catAx>
      <c:valAx>
        <c:axId val="47878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8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3.8354751999999999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90704"/>
        <c:axId val="478791096"/>
      </c:barChart>
      <c:catAx>
        <c:axId val="47879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1096"/>
        <c:crosses val="autoZero"/>
        <c:auto val="1"/>
        <c:lblAlgn val="ctr"/>
        <c:lblOffset val="100"/>
        <c:noMultiLvlLbl val="0"/>
      </c:catAx>
      <c:valAx>
        <c:axId val="478791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20.548760000000001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001968"/>
        <c:axId val="645002360"/>
      </c:barChart>
      <c:catAx>
        <c:axId val="64500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002360"/>
        <c:crosses val="autoZero"/>
        <c:auto val="1"/>
        <c:lblAlgn val="ctr"/>
        <c:lblOffset val="100"/>
        <c:noMultiLvlLbl val="0"/>
      </c:catAx>
      <c:valAx>
        <c:axId val="64500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00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176.82336000000001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92272"/>
        <c:axId val="478792664"/>
      </c:barChart>
      <c:catAx>
        <c:axId val="47879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2664"/>
        <c:crosses val="autoZero"/>
        <c:auto val="1"/>
        <c:lblAlgn val="ctr"/>
        <c:lblOffset val="100"/>
        <c:noMultiLvlLbl val="0"/>
      </c:catAx>
      <c:valAx>
        <c:axId val="47879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93.526349999999994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93056"/>
        <c:axId val="478793448"/>
      </c:barChart>
      <c:catAx>
        <c:axId val="47879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3448"/>
        <c:crosses val="autoZero"/>
        <c:auto val="1"/>
        <c:lblAlgn val="ctr"/>
        <c:lblOffset val="100"/>
        <c:noMultiLvlLbl val="0"/>
      </c:catAx>
      <c:valAx>
        <c:axId val="47879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6.47</c:v>
                </c:pt>
                <c:pt idx="1">
                  <c:v>18.257999999999999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794232"/>
        <c:axId val="478794624"/>
      </c:barChart>
      <c:catAx>
        <c:axId val="47879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4624"/>
        <c:crosses val="autoZero"/>
        <c:auto val="1"/>
        <c:lblAlgn val="ctr"/>
        <c:lblOffset val="100"/>
        <c:noMultiLvlLbl val="0"/>
      </c:catAx>
      <c:valAx>
        <c:axId val="4787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6.0143833000000004</c:v>
                </c:pt>
                <c:pt idx="1">
                  <c:v>7.566897</c:v>
                </c:pt>
                <c:pt idx="2">
                  <c:v>7.8681602000000002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457.54095000000001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95800"/>
        <c:axId val="478796192"/>
      </c:barChart>
      <c:catAx>
        <c:axId val="47879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6192"/>
        <c:crosses val="autoZero"/>
        <c:auto val="1"/>
        <c:lblAlgn val="ctr"/>
        <c:lblOffset val="100"/>
        <c:noMultiLvlLbl val="0"/>
      </c:catAx>
      <c:valAx>
        <c:axId val="47879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13.844582000000001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96976"/>
        <c:axId val="478797368"/>
      </c:barChart>
      <c:catAx>
        <c:axId val="4787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7368"/>
        <c:crosses val="autoZero"/>
        <c:auto val="1"/>
        <c:lblAlgn val="ctr"/>
        <c:lblOffset val="100"/>
        <c:noMultiLvlLbl val="0"/>
      </c:catAx>
      <c:valAx>
        <c:axId val="47879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80.643000000000001</c:v>
                </c:pt>
                <c:pt idx="1">
                  <c:v>6.2039999999999997</c:v>
                </c:pt>
                <c:pt idx="2">
                  <c:v>13.153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798152"/>
        <c:axId val="478798544"/>
      </c:barChart>
      <c:catAx>
        <c:axId val="4787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8544"/>
        <c:crosses val="autoZero"/>
        <c:auto val="1"/>
        <c:lblAlgn val="ctr"/>
        <c:lblOffset val="100"/>
        <c:noMultiLvlLbl val="0"/>
      </c:catAx>
      <c:valAx>
        <c:axId val="478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2086.7597999999998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99328"/>
        <c:axId val="478799720"/>
      </c:barChart>
      <c:catAx>
        <c:axId val="4787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99720"/>
        <c:crosses val="autoZero"/>
        <c:auto val="1"/>
        <c:lblAlgn val="ctr"/>
        <c:lblOffset val="100"/>
        <c:noMultiLvlLbl val="0"/>
      </c:catAx>
      <c:valAx>
        <c:axId val="478799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61.096240000000002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800504"/>
        <c:axId val="478800896"/>
      </c:barChart>
      <c:catAx>
        <c:axId val="47880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800896"/>
        <c:crosses val="autoZero"/>
        <c:auto val="1"/>
        <c:lblAlgn val="ctr"/>
        <c:lblOffset val="100"/>
        <c:noMultiLvlLbl val="0"/>
      </c:catAx>
      <c:valAx>
        <c:axId val="47880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80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354.85199999999998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801680"/>
        <c:axId val="478802072"/>
      </c:barChart>
      <c:catAx>
        <c:axId val="47880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802072"/>
        <c:crosses val="autoZero"/>
        <c:auto val="1"/>
        <c:lblAlgn val="ctr"/>
        <c:lblOffset val="100"/>
        <c:noMultiLvlLbl val="0"/>
      </c:catAx>
      <c:valAx>
        <c:axId val="47880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80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1.7894633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003144"/>
        <c:axId val="645003536"/>
      </c:barChart>
      <c:catAx>
        <c:axId val="6450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003536"/>
        <c:crosses val="autoZero"/>
        <c:auto val="1"/>
        <c:lblAlgn val="ctr"/>
        <c:lblOffset val="100"/>
        <c:noMultiLvlLbl val="0"/>
      </c:catAx>
      <c:valAx>
        <c:axId val="64500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0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5492.7714999999998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802856"/>
        <c:axId val="478803248"/>
      </c:barChart>
      <c:catAx>
        <c:axId val="47880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803248"/>
        <c:crosses val="autoZero"/>
        <c:auto val="1"/>
        <c:lblAlgn val="ctr"/>
        <c:lblOffset val="100"/>
        <c:noMultiLvlLbl val="0"/>
      </c:catAx>
      <c:valAx>
        <c:axId val="47880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80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11.849859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804032"/>
        <c:axId val="478804424"/>
      </c:barChart>
      <c:catAx>
        <c:axId val="4788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804424"/>
        <c:crosses val="autoZero"/>
        <c:auto val="1"/>
        <c:lblAlgn val="ctr"/>
        <c:lblOffset val="100"/>
        <c:noMultiLvlLbl val="0"/>
      </c:catAx>
      <c:valAx>
        <c:axId val="47880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8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1.2507832000000001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2351256"/>
        <c:axId val="312351648"/>
      </c:barChart>
      <c:catAx>
        <c:axId val="31235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351648"/>
        <c:crosses val="autoZero"/>
        <c:auto val="1"/>
        <c:lblAlgn val="ctr"/>
        <c:lblOffset val="100"/>
        <c:noMultiLvlLbl val="0"/>
      </c:catAx>
      <c:valAx>
        <c:axId val="31235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235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207.91698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37984"/>
        <c:axId val="608838376"/>
      </c:barChart>
      <c:catAx>
        <c:axId val="6088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38376"/>
        <c:crosses val="autoZero"/>
        <c:auto val="1"/>
        <c:lblAlgn val="ctr"/>
        <c:lblOffset val="100"/>
        <c:noMultiLvlLbl val="0"/>
      </c:catAx>
      <c:valAx>
        <c:axId val="60883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1.1641474000000001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39160"/>
        <c:axId val="608839552"/>
      </c:barChart>
      <c:catAx>
        <c:axId val="60883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39552"/>
        <c:crosses val="autoZero"/>
        <c:auto val="1"/>
        <c:lblAlgn val="ctr"/>
        <c:lblOffset val="100"/>
        <c:noMultiLvlLbl val="0"/>
      </c:catAx>
      <c:valAx>
        <c:axId val="60883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14.029709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0336"/>
        <c:axId val="608840728"/>
      </c:barChart>
      <c:catAx>
        <c:axId val="60884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0728"/>
        <c:crosses val="autoZero"/>
        <c:auto val="1"/>
        <c:lblAlgn val="ctr"/>
        <c:lblOffset val="100"/>
        <c:noMultiLvlLbl val="0"/>
      </c:catAx>
      <c:valAx>
        <c:axId val="60884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1.2507832000000001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1512"/>
        <c:axId val="608841904"/>
      </c:barChart>
      <c:catAx>
        <c:axId val="60884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1904"/>
        <c:crosses val="autoZero"/>
        <c:auto val="1"/>
        <c:lblAlgn val="ctr"/>
        <c:lblOffset val="100"/>
        <c:noMultiLvlLbl val="0"/>
      </c:catAx>
      <c:valAx>
        <c:axId val="60884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496.51224000000002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2688"/>
        <c:axId val="608843080"/>
      </c:barChart>
      <c:catAx>
        <c:axId val="6088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3080"/>
        <c:crosses val="autoZero"/>
        <c:auto val="1"/>
        <c:lblAlgn val="ctr"/>
        <c:lblOffset val="100"/>
        <c:noMultiLvlLbl val="0"/>
      </c:catAx>
      <c:valAx>
        <c:axId val="60884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7.7942080000000002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43864"/>
        <c:axId val="608844256"/>
      </c:barChart>
      <c:catAx>
        <c:axId val="60884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44256"/>
        <c:crosses val="autoZero"/>
        <c:auto val="1"/>
        <c:lblAlgn val="ctr"/>
        <c:lblOffset val="100"/>
        <c:noMultiLvlLbl val="0"/>
      </c:catAx>
      <c:valAx>
        <c:axId val="60884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4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김양완, ID : H1900212)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13:19:06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2086.7597999999998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62.509070000000001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20.548760000000001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80.643000000000001</v>
      </c>
      <c r="G8" s="59">
        <f>'DRIs DATA 입력'!G8</f>
        <v>6.2039999999999997</v>
      </c>
      <c r="H8" s="59">
        <f>'DRIs DATA 입력'!H8</f>
        <v>13.153</v>
      </c>
      <c r="I8" s="46"/>
      <c r="J8" s="59" t="s">
        <v>216</v>
      </c>
      <c r="K8" s="59">
        <f>'DRIs DATA 입력'!K8</f>
        <v>6.47</v>
      </c>
      <c r="L8" s="59">
        <f>'DRIs DATA 입력'!L8</f>
        <v>18.257999999999999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457.54095000000001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13.844582000000001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1.7894633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207.91698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61.096240000000002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1.6273903999999999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1.1641474000000001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14.029709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1.2507832000000001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496.51224000000002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7.7942080000000002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1.5825429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0.30679893000000003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354.85199999999998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1100.4380000000001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5492.7714999999998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2542.5808000000002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56.925156000000001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90.359229999999997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11.849859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10.1393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523.41405999999995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1.7596941000000001E-2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3.8354751999999999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176.82336000000001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93.526349999999994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282</v>
      </c>
      <c r="G1" s="62" t="s">
        <v>283</v>
      </c>
      <c r="H1" s="61" t="s">
        <v>284</v>
      </c>
    </row>
    <row r="3" spans="1:27" x14ac:dyDescent="0.4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281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4">
      <c r="A5" s="65"/>
      <c r="B5" s="65" t="s">
        <v>280</v>
      </c>
      <c r="C5" s="65" t="s">
        <v>286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295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 x14ac:dyDescent="0.4">
      <c r="A6" s="65" t="s">
        <v>296</v>
      </c>
      <c r="B6" s="65">
        <v>1800</v>
      </c>
      <c r="C6" s="65">
        <v>2086.7597999999998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62.509070000000001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20.548760000000001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80.643000000000001</v>
      </c>
      <c r="G8" s="65">
        <v>6.2039999999999997</v>
      </c>
      <c r="H8" s="65">
        <v>13.153</v>
      </c>
      <c r="J8" s="65" t="s">
        <v>301</v>
      </c>
      <c r="K8" s="65">
        <v>6.47</v>
      </c>
      <c r="L8" s="65">
        <v>18.257999999999999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295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295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295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295</v>
      </c>
    </row>
    <row r="16" spans="1:27" x14ac:dyDescent="0.4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457.54095000000001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13.844582000000001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1.7894633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207.91698</v>
      </c>
    </row>
    <row r="23" spans="1:62" x14ac:dyDescent="0.4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295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295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295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295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295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295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295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295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295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61.096240000000002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1.6273903999999999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1.1641474000000001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14.029709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1.2507832000000001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496.51224000000002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7.7942080000000002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1.5825429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0.30679893000000003</v>
      </c>
    </row>
    <row r="33" spans="1:68" x14ac:dyDescent="0.4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295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295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295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295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295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295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354.85199999999998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1100.4380000000001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5492.7714999999998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2542.5808000000002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56.925156000000001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90.359229999999997</v>
      </c>
    </row>
    <row r="43" spans="1:68" x14ac:dyDescent="0.4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295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295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295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295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295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295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295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295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295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11.849859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10.1393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523.41405999999995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1.7596941000000001E-2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3.8354751999999999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176.82336000000001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93.526349999999994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50</v>
      </c>
      <c r="E2" s="61">
        <v>2086.7597999999998</v>
      </c>
      <c r="F2" s="61">
        <v>383.26645000000002</v>
      </c>
      <c r="G2" s="61">
        <v>29.485213999999999</v>
      </c>
      <c r="H2" s="61">
        <v>17.26512</v>
      </c>
      <c r="I2" s="61">
        <v>12.220094</v>
      </c>
      <c r="J2" s="61">
        <v>62.509070000000001</v>
      </c>
      <c r="K2" s="61">
        <v>41.328735000000002</v>
      </c>
      <c r="L2" s="61">
        <v>21.180336</v>
      </c>
      <c r="M2" s="61">
        <v>20.548760000000001</v>
      </c>
      <c r="N2" s="61">
        <v>1.6869208</v>
      </c>
      <c r="O2" s="61">
        <v>9.0206809999999997</v>
      </c>
      <c r="P2" s="61">
        <v>560.69219999999996</v>
      </c>
      <c r="Q2" s="61">
        <v>22.102152</v>
      </c>
      <c r="R2" s="61">
        <v>457.54095000000001</v>
      </c>
      <c r="S2" s="61">
        <v>56.729773999999999</v>
      </c>
      <c r="T2" s="61">
        <v>4809.7349999999997</v>
      </c>
      <c r="U2" s="61">
        <v>1.7894633</v>
      </c>
      <c r="V2" s="61">
        <v>13.844582000000001</v>
      </c>
      <c r="W2" s="61">
        <v>207.91698</v>
      </c>
      <c r="X2" s="61">
        <v>61.096240000000002</v>
      </c>
      <c r="Y2" s="61">
        <v>1.6273903999999999</v>
      </c>
      <c r="Z2" s="61">
        <v>1.1641474000000001</v>
      </c>
      <c r="AA2" s="61">
        <v>14.029709</v>
      </c>
      <c r="AB2" s="61">
        <v>1.2507832000000001</v>
      </c>
      <c r="AC2" s="61">
        <v>496.51224000000002</v>
      </c>
      <c r="AD2" s="61">
        <v>7.7942080000000002</v>
      </c>
      <c r="AE2" s="61">
        <v>1.5825429</v>
      </c>
      <c r="AF2" s="61">
        <v>0.30679893000000003</v>
      </c>
      <c r="AG2" s="61">
        <v>354.85199999999998</v>
      </c>
      <c r="AH2" s="61">
        <v>217.15088</v>
      </c>
      <c r="AI2" s="61">
        <v>137.70111</v>
      </c>
      <c r="AJ2" s="61">
        <v>1100.4380000000001</v>
      </c>
      <c r="AK2" s="61">
        <v>5492.7714999999998</v>
      </c>
      <c r="AL2" s="61">
        <v>56.925156000000001</v>
      </c>
      <c r="AM2" s="61">
        <v>2542.5808000000002</v>
      </c>
      <c r="AN2" s="61">
        <v>90.359229999999997</v>
      </c>
      <c r="AO2" s="61">
        <v>11.849859</v>
      </c>
      <c r="AP2" s="61">
        <v>8.6208600000000004</v>
      </c>
      <c r="AQ2" s="61">
        <v>3.228999</v>
      </c>
      <c r="AR2" s="61">
        <v>10.1393</v>
      </c>
      <c r="AS2" s="61">
        <v>523.41405999999995</v>
      </c>
      <c r="AT2" s="61">
        <v>1.7596941000000001E-2</v>
      </c>
      <c r="AU2" s="61">
        <v>3.8354751999999999</v>
      </c>
      <c r="AV2" s="61">
        <v>176.82336000000001</v>
      </c>
      <c r="AW2" s="61">
        <v>93.526349999999994</v>
      </c>
      <c r="AX2" s="61">
        <v>5.9650738000000002E-2</v>
      </c>
      <c r="AY2" s="61">
        <v>1.3672807</v>
      </c>
      <c r="AZ2" s="61">
        <v>239.73598000000001</v>
      </c>
      <c r="BA2" s="61">
        <v>21.452262999999999</v>
      </c>
      <c r="BB2" s="61">
        <v>6.0143833000000004</v>
      </c>
      <c r="BC2" s="61">
        <v>7.566897</v>
      </c>
      <c r="BD2" s="61">
        <v>7.8681602000000002</v>
      </c>
      <c r="BE2" s="61">
        <v>0.38772004999999998</v>
      </c>
      <c r="BF2" s="61">
        <v>2.1928432</v>
      </c>
      <c r="BG2" s="61">
        <v>4.5795576000000001E-4</v>
      </c>
      <c r="BH2" s="61">
        <v>5.6595579999999999E-4</v>
      </c>
      <c r="BI2" s="61">
        <v>9.912918000000001E-4</v>
      </c>
      <c r="BJ2" s="61">
        <v>1.8689923000000001E-2</v>
      </c>
      <c r="BK2" s="61">
        <v>3.5227366999999997E-5</v>
      </c>
      <c r="BL2" s="61">
        <v>0.23302320000000001</v>
      </c>
      <c r="BM2" s="61">
        <v>2.9721324</v>
      </c>
      <c r="BN2" s="61">
        <v>0.99676690000000001</v>
      </c>
      <c r="BO2" s="61">
        <v>61.115603999999998</v>
      </c>
      <c r="BP2" s="61">
        <v>9.1321670000000008</v>
      </c>
      <c r="BQ2" s="61">
        <v>17.142347000000001</v>
      </c>
      <c r="BR2" s="61">
        <v>65.642949999999999</v>
      </c>
      <c r="BS2" s="61">
        <v>41.201115000000001</v>
      </c>
      <c r="BT2" s="61">
        <v>12.443125999999999</v>
      </c>
      <c r="BU2" s="61">
        <v>2.8389352999999999E-2</v>
      </c>
      <c r="BV2" s="61">
        <v>9.5945344999999998E-3</v>
      </c>
      <c r="BW2" s="61">
        <v>0.77182919999999999</v>
      </c>
      <c r="BX2" s="61">
        <v>1.2681407</v>
      </c>
      <c r="BY2" s="61">
        <v>8.9267604E-2</v>
      </c>
      <c r="BZ2" s="61">
        <v>4.4096339999999997E-4</v>
      </c>
      <c r="CA2" s="61">
        <v>0.82748633999999999</v>
      </c>
      <c r="CB2" s="61">
        <v>1.8759522E-3</v>
      </c>
      <c r="CC2" s="61">
        <v>0.17620643999999999</v>
      </c>
      <c r="CD2" s="61">
        <v>1.0963293000000001</v>
      </c>
      <c r="CE2" s="61">
        <v>2.8775841E-2</v>
      </c>
      <c r="CF2" s="61">
        <v>9.7014055000000002E-2</v>
      </c>
      <c r="CG2" s="61">
        <v>4.9500000000000003E-7</v>
      </c>
      <c r="CH2" s="61">
        <v>4.1777044999999999E-2</v>
      </c>
      <c r="CI2" s="61">
        <v>3.837691E-2</v>
      </c>
      <c r="CJ2" s="61">
        <v>2.5049766999999998</v>
      </c>
      <c r="CK2" s="61">
        <v>7.5934393999999997E-3</v>
      </c>
      <c r="CL2" s="61">
        <v>0.55732619999999999</v>
      </c>
      <c r="CM2" s="61">
        <v>2.9250729999999998</v>
      </c>
      <c r="CN2" s="61">
        <v>2357.7494999999999</v>
      </c>
      <c r="CO2" s="61">
        <v>3922.5146</v>
      </c>
      <c r="CP2" s="61">
        <v>1619.4534000000001</v>
      </c>
      <c r="CQ2" s="61">
        <v>748.11329999999998</v>
      </c>
      <c r="CR2" s="61">
        <v>440.30090000000001</v>
      </c>
      <c r="CS2" s="61">
        <v>570.84649999999999</v>
      </c>
      <c r="CT2" s="61">
        <v>2261.3906000000002</v>
      </c>
      <c r="CU2" s="61">
        <v>1106.2949000000001</v>
      </c>
      <c r="CV2" s="61">
        <v>1825.3001999999999</v>
      </c>
      <c r="CW2" s="61">
        <v>1164.2511999999999</v>
      </c>
      <c r="CX2" s="61">
        <v>387.77242999999999</v>
      </c>
      <c r="CY2" s="61">
        <v>3258.0587999999998</v>
      </c>
      <c r="CZ2" s="61">
        <v>1187.2268999999999</v>
      </c>
      <c r="DA2" s="61">
        <v>3266.1293999999998</v>
      </c>
      <c r="DB2" s="61">
        <v>3536.8742999999999</v>
      </c>
      <c r="DC2" s="61">
        <v>4118.9975999999997</v>
      </c>
      <c r="DD2" s="61">
        <v>6761.8002999999999</v>
      </c>
      <c r="DE2" s="61">
        <v>1276.8810000000001</v>
      </c>
      <c r="DF2" s="61">
        <v>4563.2763999999997</v>
      </c>
      <c r="DG2" s="61">
        <v>1477.19</v>
      </c>
      <c r="DH2" s="61">
        <v>90.922719999999998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21.452262999999999</v>
      </c>
      <c r="B6">
        <f>BB2</f>
        <v>6.0143833000000004</v>
      </c>
      <c r="C6">
        <f>BC2</f>
        <v>7.566897</v>
      </c>
      <c r="D6">
        <f>BD2</f>
        <v>7.8681602000000002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25625</v>
      </c>
      <c r="C2" s="56">
        <f ca="1">YEAR(TODAY())-YEAR(B2)+IF(TODAY()&gt;=DATE(YEAR(TODAY()),MONTH(B2),DAY(B2)),0,-1)</f>
        <v>50</v>
      </c>
      <c r="E2" s="52">
        <v>162.6</v>
      </c>
      <c r="F2" s="53" t="s">
        <v>39</v>
      </c>
      <c r="G2" s="52">
        <v>69.2</v>
      </c>
      <c r="H2" s="51" t="s">
        <v>41</v>
      </c>
      <c r="I2" s="72">
        <f>ROUND(G3/E3^2,1)</f>
        <v>26.2</v>
      </c>
    </row>
    <row r="3" spans="1:9" x14ac:dyDescent="0.4">
      <c r="E3" s="51">
        <f>E2/100</f>
        <v>1.6259999999999999</v>
      </c>
      <c r="F3" s="51" t="s">
        <v>40</v>
      </c>
      <c r="G3" s="51">
        <f>G2</f>
        <v>69.2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김양완, ID : H1900212)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13:19:06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162.6</v>
      </c>
      <c r="L12" s="124"/>
      <c r="M12" s="117">
        <f>'개인정보 및 신체계측 입력'!G2</f>
        <v>69.2</v>
      </c>
      <c r="N12" s="118"/>
      <c r="O12" s="113" t="s">
        <v>271</v>
      </c>
      <c r="P12" s="107"/>
      <c r="Q12" s="90">
        <f>'개인정보 및 신체계측 입력'!I2</f>
        <v>26.2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김양완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80.643000000000001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6.2039999999999997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13.153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18.3</v>
      </c>
      <c r="L72" s="36" t="s">
        <v>53</v>
      </c>
      <c r="M72" s="36">
        <f>ROUND('DRIs DATA'!K8,1)</f>
        <v>6.5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61.01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115.37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61.1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83.39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44.36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366.18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118.5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2020-05-20T06:43:56Z</dcterms:modified>
</cp:coreProperties>
</file>