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<sst xmlns="http://schemas.openxmlformats.org/spreadsheetml/2006/main" count="692" uniqueCount="347">
  <si>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</si>
  <si>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</si>
  <si>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</si>
  <si>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</si>
  <si>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</si>
  <si>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</si>
  <si>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</si>
  <si>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</si>
  <si>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</si>
  <si>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</si>
  <si>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</si>
  <si>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</si>
  <si>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</si>
  <si>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</si>
  <si>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</si>
  <si>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</si>
  <si>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</si>
  <si>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</si>
  <si>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</si>
  <si>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</si>
  <si>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</si>
  <si>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</si>
  <si>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</si>
  <si>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</si>
  <si>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</si>
  <si>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</si>
  <si>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</si>
  <si>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</si>
  <si>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</si>
  <si>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</si>
  <si>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</si>
  <si>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</si>
  <si>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</si>
  <si>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</si>
  <si>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</si>
  <si>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</si>
  <si>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</si>
  <si>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</si>
  <si>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</si>
  <si>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</si>
  <si>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</si>
  <si>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</si>
  <si>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</si>
  <si>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</si>
  <si>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</si>
  <si>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</si>
  <si>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</si>
  <si>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</si>
  <si>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</si>
  <si>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</si>
  <si>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</si>
  <si>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</si>
  <si>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</si>
  <si>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</si>
  <si>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</si>
  <si>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</si>
  <si>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</si>
  <si>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</si>
  <si>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</si>
  <si>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</si>
  <si>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</si>
  <si>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</si>
  <si>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</si>
  <si>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</si>
  <si>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</si>
  <si>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</si>
  <si>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</si>
  <si>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</si>
  <si>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</si>
  <si>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</si>
  <si>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</si>
  <si>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</si>
  <si>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</si>
  <si>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</si>
  <si>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</si>
  <si>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</si>
  <si>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</si>
  <si>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</si>
  <si>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</si>
  <si>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</si>
  <si>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</si>
  <si>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</si>
  <si>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</si>
  <si>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</si>
  <si>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</si>
  <si>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</si>
  <si>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</si>
  <si>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</si>
  <si>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</si>
  <si>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</si>
  <si>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</si>
  <si>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</si>
  <si>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</si>
  <si>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</si>
  <si>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</si>
  <si>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</si>
  <si>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</si>
  <si>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</si>
  <si>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</si>
  <si>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</si>
  <si>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</si>
  <si>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</si>
  <si>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</si>
  <si>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</si>
  <si>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</si>
  <si>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</si>
  <si>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</si>
  <si>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</si>
  <si>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</si>
  <si>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</si>
  <si>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</si>
  <si>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</si>
  <si>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</si>
  <si>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</si>
  <si>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</si>
  <si>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</si>
  <si>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</si>
  <si>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</si>
  <si>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</si>
  <si>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</si>
  <si>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</si>
  <si>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</si>
  <si>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</si>
  <si>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</si>
  <si>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</si>
  <si>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</si>
  <si>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</si>
  <si>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</si>
  <si>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</si>
  <si>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</si>
  <si>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</si>
  <si>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</si>
  <si>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</si>
  <si>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</si>
  <si>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</si>
  <si>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</si>
  <si>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</si>
  <si>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</si>
  <si>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</si>
  <si>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</si>
  <si>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</si>
  <si>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</si>
  <si>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</si>
  <si>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</si>
  <si>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</si>
  <si>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</si>
  <si>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</si>
  <si>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</si>
  <si>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</si>
  <si>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</si>
  <si>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</si>
  <si>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</si>
  <si>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</si>
  <si>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</si>
  <si>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</si>
  <si>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</si>
  <si>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</si>
  <si>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</si>
  <si>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</si>
  <si>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</si>
  <si>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</si>
  <si>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</si>
  <si>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</si>
  <si>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</si>
  <si>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</si>
  <si>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</si>
  <si>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</si>
  <si>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</si>
  <si>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</si>
  <si>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</si>
  <si>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</si>
  <si>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</si>
  <si>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</si>
  <si>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</si>
  <si>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</si>
  <si>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</si>
  <si>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</si>
  <si>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</si>
  <si>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</si>
  <si>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</si>
  <si>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</si>
  <si>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</si>
  <si>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</si>
  <si>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</si>
  <si>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</si>
  <si>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</si>
  <si>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</si>
  <si>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</si>
  <si>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</si>
  <si>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</si>
  <si>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</si>
  <si>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</si>
  <si>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</si>
  <si>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</si>
  <si>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</si>
  <si>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</si>
  <si>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</si>
  <si>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</si>
  <si>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</si>
  <si>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</si>
  <si>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</si>
  <si>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</si>
  <si>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</si>
  <si>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</si>
  <si>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</si>
  <si>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</si>
  <si>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</si>
  <si>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</si>
  <si>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</si>
  <si>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</si>
  <si>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</si>
  <si>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</si>
  <si>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</si>
  <si>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</si>
  <si>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</si>
  <si>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</si>
  <si>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</si>
  <si>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</si>
  <si>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</si>
  <si>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</si>
  <si>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</si>
  <si>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</si>
  <si>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</si>
  <si>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</si>
  <si>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</si>
  <si>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</si>
  <si>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</si>
  <si>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</si>
  <si>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</si>
  <si>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</si>
  <si>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</si>
  <si>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</si>
  <si>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</si>
  <si>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</si>
  <si>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</si>
  <si>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</si>
  <si>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</si>
  <si>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</si>
  <si>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</si>
  <si>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</si>
  <si>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</si>
  <si>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</si>
  <si>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</si>
  <si>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</si>
  <si>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</si>
  <si>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</si>
  <si>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</si>
  <si>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</si>
  <si>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</si>
  <si>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</si>
  <si>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</si>
  <si>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</si>
  <si>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</si>
  <si>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</si>
  <si>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</si>
  <si>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</si>
  <si>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</si>
  <si>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</si>
  <si>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</si>
  <si>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</si>
  <si>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</si>
  <si>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</si>
  <si>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</si>
  <si>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</si>
  <si>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</si>
  <si>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</si>
  <si>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</si>
  <si>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</si>
  <si>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</si>
  <si>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</si>
  <si>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</si>
  <si>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</si>
  <si>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</si>
  <si>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</si>
  <si>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</si>
  <si>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</si>
  <si>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</si>
  <si>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</si>
  <si>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</si>
  <si>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</si>
  <si>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</si>
  <si>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</si>
  <si>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열량영양소</t>
    <phoneticPr fontId="1" type="noConversion"/>
  </si>
  <si>
    <t>(설문지 : FFQ 95문항 설문지, 사용자 : 이영애, ID : H1900214)</t>
  </si>
  <si>
    <t>2020년 05월 20일 13:21:15</t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</si>
  <si>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</si>
  <si>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</si>
  <si>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</si>
  <si>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</si>
  <si>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</si>
  <si>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</si>
  <si>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</si>
  <si>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</si>
  <si>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</si>
  <si>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</si>
  <si>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</si>
  <si>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</si>
  <si>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</si>
  <si>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</si>
  <si>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</si>
  <si>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</si>
  <si>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</si>
  <si>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</si>
  <si>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</si>
  <si>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</si>
  <si>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</si>
  <si>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</si>
  <si>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</si>
  <si>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</si>
  <si>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</si>
  <si>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</si>
  <si>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</si>
  <si>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</si>
  <si>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</si>
  <si>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</si>
  <si>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</si>
  <si>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</si>
  <si>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</si>
  <si>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</si>
  <si>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</si>
  <si>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</si>
  <si>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</si>
  <si>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</si>
  <si>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</si>
  <si>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</si>
  <si>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</si>
  <si>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</si>
  <si>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</si>
  <si>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</si>
  <si>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</si>
  <si>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</si>
  <si>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</si>
  <si>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</si>
  <si>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</si>
  <si>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</si>
  <si>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</si>
  <si>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</si>
  <si>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</si>
  <si>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</si>
  <si>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</si>
  <si>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</si>
  <si>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</si>
  <si>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</si>
  <si>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</si>
  <si>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H1900214</t>
  </si>
  <si>
    <t>이영애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</si>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</sst>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52.785114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62800"/>
        <c:axId val="313363192"/>
      </c:barChart>
      <c:catAx>
        <c:axId val="31336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63192"/>
        <c:crosses val="autoZero"/>
        <c:auto val="1"/>
        <c:lblAlgn val="ctr"/>
        <c:lblOffset val="100"/>
        <c:noMultiLvlLbl val="0"/>
      </c:catAx>
      <c:valAx>
        <c:axId val="31336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6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2.6648843000000002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73384"/>
        <c:axId val="313373776"/>
      </c:barChart>
      <c:catAx>
        <c:axId val="31337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73776"/>
        <c:crosses val="autoZero"/>
        <c:auto val="1"/>
        <c:lblAlgn val="ctr"/>
        <c:lblOffset val="100"/>
        <c:noMultiLvlLbl val="0"/>
      </c:catAx>
      <c:valAx>
        <c:axId val="31337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3.8423889999999998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74560"/>
        <c:axId val="313374952"/>
      </c:barChart>
      <c:catAx>
        <c:axId val="31337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74952"/>
        <c:crosses val="autoZero"/>
        <c:auto val="1"/>
        <c:lblAlgn val="ctr"/>
        <c:lblOffset val="100"/>
        <c:noMultiLvlLbl val="0"/>
      </c:catAx>
      <c:valAx>
        <c:axId val="31337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1011.9809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75736"/>
        <c:axId val="313376128"/>
      </c:barChart>
      <c:catAx>
        <c:axId val="31337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76128"/>
        <c:crosses val="autoZero"/>
        <c:auto val="1"/>
        <c:lblAlgn val="ctr"/>
        <c:lblOffset val="100"/>
        <c:noMultiLvlLbl val="0"/>
      </c:catAx>
      <c:valAx>
        <c:axId val="31337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7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3774.8447000000001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4552"/>
        <c:axId val="514734944"/>
      </c:barChart>
      <c:catAx>
        <c:axId val="51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4944"/>
        <c:crosses val="autoZero"/>
        <c:auto val="1"/>
        <c:lblAlgn val="ctr"/>
        <c:lblOffset val="100"/>
        <c:noMultiLvlLbl val="0"/>
      </c:catAx>
      <c:valAx>
        <c:axId val="514734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304.77875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5728"/>
        <c:axId val="514736120"/>
      </c:barChart>
      <c:catAx>
        <c:axId val="51473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6120"/>
        <c:crosses val="autoZero"/>
        <c:auto val="1"/>
        <c:lblAlgn val="ctr"/>
        <c:lblOffset val="100"/>
        <c:noMultiLvlLbl val="0"/>
      </c:catAx>
      <c:valAx>
        <c:axId val="51473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104.18523999999999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6904"/>
        <c:axId val="514737296"/>
      </c:barChart>
      <c:catAx>
        <c:axId val="51473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7296"/>
        <c:crosses val="autoZero"/>
        <c:auto val="1"/>
        <c:lblAlgn val="ctr"/>
        <c:lblOffset val="100"/>
        <c:noMultiLvlLbl val="0"/>
      </c:catAx>
      <c:valAx>
        <c:axId val="51473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8.8277490000000007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8080"/>
        <c:axId val="514738472"/>
      </c:barChart>
      <c:catAx>
        <c:axId val="51473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8472"/>
        <c:crosses val="autoZero"/>
        <c:auto val="1"/>
        <c:lblAlgn val="ctr"/>
        <c:lblOffset val="100"/>
        <c:noMultiLvlLbl val="0"/>
      </c:catAx>
      <c:valAx>
        <c:axId val="514738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954.69529999999997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9256"/>
        <c:axId val="514739648"/>
      </c:barChart>
      <c:catAx>
        <c:axId val="5147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9648"/>
        <c:crosses val="autoZero"/>
        <c:auto val="1"/>
        <c:lblAlgn val="ctr"/>
        <c:lblOffset val="100"/>
        <c:noMultiLvlLbl val="0"/>
      </c:catAx>
      <c:valAx>
        <c:axId val="5147396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0.10879504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40432"/>
        <c:axId val="514740824"/>
      </c:barChart>
      <c:catAx>
        <c:axId val="51474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0824"/>
        <c:crosses val="autoZero"/>
        <c:auto val="1"/>
        <c:lblAlgn val="ctr"/>
        <c:lblOffset val="100"/>
        <c:noMultiLvlLbl val="0"/>
      </c:catAx>
      <c:valAx>
        <c:axId val="51474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2.3477510000000001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41608"/>
        <c:axId val="514742000"/>
      </c:barChart>
      <c:catAx>
        <c:axId val="5147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2000"/>
        <c:crosses val="autoZero"/>
        <c:auto val="1"/>
        <c:lblAlgn val="ctr"/>
        <c:lblOffset val="100"/>
        <c:noMultiLvlLbl val="0"/>
      </c:catAx>
      <c:valAx>
        <c:axId val="5147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22.484808000000001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63976"/>
        <c:axId val="313364368"/>
      </c:barChart>
      <c:catAx>
        <c:axId val="31336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64368"/>
        <c:crosses val="autoZero"/>
        <c:auto val="1"/>
        <c:lblAlgn val="ctr"/>
        <c:lblOffset val="100"/>
        <c:noMultiLvlLbl val="0"/>
      </c:catAx>
      <c:valAx>
        <c:axId val="313364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6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145.21526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43176"/>
        <c:axId val="514743568"/>
      </c:barChart>
      <c:catAx>
        <c:axId val="5147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3568"/>
        <c:crosses val="autoZero"/>
        <c:auto val="1"/>
        <c:lblAlgn val="ctr"/>
        <c:lblOffset val="100"/>
        <c:noMultiLvlLbl val="0"/>
      </c:catAx>
      <c:valAx>
        <c:axId val="51474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56.947581999999997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43960"/>
        <c:axId val="514744352"/>
      </c:barChart>
      <c:catAx>
        <c:axId val="51474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4352"/>
        <c:crosses val="autoZero"/>
        <c:auto val="1"/>
        <c:lblAlgn val="ctr"/>
        <c:lblOffset val="100"/>
        <c:noMultiLvlLbl val="0"/>
      </c:catAx>
      <c:valAx>
        <c:axId val="51474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3.6920000000000002</c:v>
                </c:pt>
                <c:pt idx="1">
                  <c:v>7.9130000000000003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45136"/>
        <c:axId val="514745528"/>
      </c:barChart>
      <c:catAx>
        <c:axId val="51474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5528"/>
        <c:crosses val="autoZero"/>
        <c:auto val="1"/>
        <c:lblAlgn val="ctr"/>
        <c:lblOffset val="100"/>
        <c:noMultiLvlLbl val="0"/>
      </c:catAx>
      <c:valAx>
        <c:axId val="51474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10.993209</c:v>
                </c:pt>
                <c:pt idx="1">
                  <c:v>9.5163060000000002</c:v>
                </c:pt>
                <c:pt idx="2">
                  <c:v>6.8817089999999999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551.60739999999998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46704"/>
        <c:axId val="514747096"/>
      </c:barChart>
      <c:catAx>
        <c:axId val="5147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7096"/>
        <c:crosses val="autoZero"/>
        <c:auto val="1"/>
        <c:lblAlgn val="ctr"/>
        <c:lblOffset val="100"/>
        <c:noMultiLvlLbl val="0"/>
      </c:catAx>
      <c:valAx>
        <c:axId val="514747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14.728448999999999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47880"/>
        <c:axId val="514748272"/>
      </c:barChart>
      <c:catAx>
        <c:axId val="51474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8272"/>
        <c:crosses val="autoZero"/>
        <c:auto val="1"/>
        <c:lblAlgn val="ctr"/>
        <c:lblOffset val="100"/>
        <c:noMultiLvlLbl val="0"/>
      </c:catAx>
      <c:valAx>
        <c:axId val="51474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77.179000000000002</c:v>
                </c:pt>
                <c:pt idx="1">
                  <c:v>8.7420000000000009</c:v>
                </c:pt>
                <c:pt idx="2">
                  <c:v>14.08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49056"/>
        <c:axId val="514749448"/>
      </c:barChart>
      <c:catAx>
        <c:axId val="51474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9448"/>
        <c:crosses val="autoZero"/>
        <c:auto val="1"/>
        <c:lblAlgn val="ctr"/>
        <c:lblOffset val="100"/>
        <c:noMultiLvlLbl val="0"/>
      </c:catAx>
      <c:valAx>
        <c:axId val="51474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1655.4983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50232"/>
        <c:axId val="514750624"/>
      </c:barChart>
      <c:catAx>
        <c:axId val="51475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50624"/>
        <c:crosses val="autoZero"/>
        <c:auto val="1"/>
        <c:lblAlgn val="ctr"/>
        <c:lblOffset val="100"/>
        <c:noMultiLvlLbl val="0"/>
      </c:catAx>
      <c:valAx>
        <c:axId val="51475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5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169.36491000000001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51408"/>
        <c:axId val="514751800"/>
      </c:barChart>
      <c:catAx>
        <c:axId val="51475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51800"/>
        <c:crosses val="autoZero"/>
        <c:auto val="1"/>
        <c:lblAlgn val="ctr"/>
        <c:lblOffset val="100"/>
        <c:noMultiLvlLbl val="0"/>
      </c:catAx>
      <c:valAx>
        <c:axId val="514751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5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589.67334000000005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52584"/>
        <c:axId val="514752976"/>
      </c:barChart>
      <c:catAx>
        <c:axId val="51475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52976"/>
        <c:crosses val="autoZero"/>
        <c:auto val="1"/>
        <c:lblAlgn val="ctr"/>
        <c:lblOffset val="100"/>
        <c:noMultiLvlLbl val="0"/>
      </c:catAx>
      <c:valAx>
        <c:axId val="51475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5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3.4661270000000002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65152"/>
        <c:axId val="313365544"/>
      </c:barChart>
      <c:catAx>
        <c:axId val="31336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65544"/>
        <c:crosses val="autoZero"/>
        <c:auto val="1"/>
        <c:lblAlgn val="ctr"/>
        <c:lblOffset val="100"/>
        <c:noMultiLvlLbl val="0"/>
      </c:catAx>
      <c:valAx>
        <c:axId val="31336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4058.0160000000001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53760"/>
        <c:axId val="514754152"/>
      </c:barChart>
      <c:catAx>
        <c:axId val="51475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54152"/>
        <c:crosses val="autoZero"/>
        <c:auto val="1"/>
        <c:lblAlgn val="ctr"/>
        <c:lblOffset val="100"/>
        <c:noMultiLvlLbl val="0"/>
      </c:catAx>
      <c:valAx>
        <c:axId val="51475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5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13.477587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54936"/>
        <c:axId val="514755328"/>
      </c:barChart>
      <c:catAx>
        <c:axId val="51475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55328"/>
        <c:crosses val="autoZero"/>
        <c:auto val="1"/>
        <c:lblAlgn val="ctr"/>
        <c:lblOffset val="100"/>
        <c:noMultiLvlLbl val="0"/>
      </c:catAx>
      <c:valAx>
        <c:axId val="51475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5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1.6430218000000001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56112"/>
        <c:axId val="514756504"/>
      </c:barChart>
      <c:catAx>
        <c:axId val="51475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56504"/>
        <c:crosses val="autoZero"/>
        <c:auto val="1"/>
        <c:lblAlgn val="ctr"/>
        <c:lblOffset val="100"/>
        <c:noMultiLvlLbl val="0"/>
      </c:catAx>
      <c:valAx>
        <c:axId val="51475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5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267.72631999999999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66328"/>
        <c:axId val="313366720"/>
      </c:barChart>
      <c:catAx>
        <c:axId val="31336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66720"/>
        <c:crosses val="autoZero"/>
        <c:auto val="1"/>
        <c:lblAlgn val="ctr"/>
        <c:lblOffset val="100"/>
        <c:noMultiLvlLbl val="0"/>
      </c:catAx>
      <c:valAx>
        <c:axId val="31336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6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1.3152391999999999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67504"/>
        <c:axId val="313367896"/>
      </c:barChart>
      <c:catAx>
        <c:axId val="31336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67896"/>
        <c:crosses val="autoZero"/>
        <c:auto val="1"/>
        <c:lblAlgn val="ctr"/>
        <c:lblOffset val="100"/>
        <c:noMultiLvlLbl val="0"/>
      </c:catAx>
      <c:valAx>
        <c:axId val="313367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6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12.647629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68680"/>
        <c:axId val="313369072"/>
      </c:barChart>
      <c:catAx>
        <c:axId val="31336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69072"/>
        <c:crosses val="autoZero"/>
        <c:auto val="1"/>
        <c:lblAlgn val="ctr"/>
        <c:lblOffset val="100"/>
        <c:noMultiLvlLbl val="0"/>
      </c:catAx>
      <c:valAx>
        <c:axId val="31336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6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1.6430218000000001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69856"/>
        <c:axId val="313370248"/>
      </c:barChart>
      <c:catAx>
        <c:axId val="31336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70248"/>
        <c:crosses val="autoZero"/>
        <c:auto val="1"/>
        <c:lblAlgn val="ctr"/>
        <c:lblOffset val="100"/>
        <c:noMultiLvlLbl val="0"/>
      </c:catAx>
      <c:valAx>
        <c:axId val="31337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6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460.94708000000003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71032"/>
        <c:axId val="313371424"/>
      </c:barChart>
      <c:catAx>
        <c:axId val="31337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71424"/>
        <c:crosses val="autoZero"/>
        <c:auto val="1"/>
        <c:lblAlgn val="ctr"/>
        <c:lblOffset val="100"/>
        <c:noMultiLvlLbl val="0"/>
      </c:catAx>
      <c:valAx>
        <c:axId val="31337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7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6.7578906999999999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3372208"/>
        <c:axId val="313372600"/>
      </c:barChart>
      <c:catAx>
        <c:axId val="31337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72600"/>
        <c:crosses val="autoZero"/>
        <c:auto val="1"/>
        <c:lblAlgn val="ctr"/>
        <c:lblOffset val="100"/>
        <c:noMultiLvlLbl val="0"/>
      </c:catAx>
      <c:valAx>
        <c:axId val="31337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337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이영애, ID : H1900214)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13:21:15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1655.4983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52.785114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22.484808000000001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77.179000000000002</v>
      </c>
      <c r="G8" s="59">
        <f>'DRIs DATA 입력'!G8</f>
        <v>8.7420000000000009</v>
      </c>
      <c r="H8" s="59">
        <f>'DRIs DATA 입력'!H8</f>
        <v>14.08</v>
      </c>
      <c r="I8" s="46"/>
      <c r="J8" s="59" t="s">
        <v>216</v>
      </c>
      <c r="K8" s="59">
        <f>'DRIs DATA 입력'!K8</f>
        <v>3.6920000000000002</v>
      </c>
      <c r="L8" s="59">
        <f>'DRIs DATA 입력'!L8</f>
        <v>7.9130000000000003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551.60739999999998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14.728448999999999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3.4661270000000002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267.72631999999999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169.36491000000001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1.4302778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1.3152391999999999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12.647629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1.6430218000000001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460.94708000000003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6.7578906999999999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2.6648843000000002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3.8423889999999998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589.67334000000005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1011.9809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4058.0160000000001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3774.8447000000001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304.77875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104.18523999999999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13.477587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8.8277490000000007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954.69529999999997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0.10879504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2.3477510000000001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145.21526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56.947581999999997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283</v>
      </c>
      <c r="G1" s="62" t="s">
        <v>277</v>
      </c>
      <c r="H1" s="61" t="s">
        <v>284</v>
      </c>
    </row>
    <row r="3" spans="1:27" x14ac:dyDescent="0.4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278</v>
      </c>
      <c r="B4" s="67"/>
      <c r="C4" s="67"/>
      <c r="E4" s="69" t="s">
        <v>282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4">
      <c r="A5" s="65"/>
      <c r="B5" s="65" t="s">
        <v>286</v>
      </c>
      <c r="C5" s="65" t="s">
        <v>281</v>
      </c>
      <c r="E5" s="65"/>
      <c r="F5" s="65" t="s">
        <v>50</v>
      </c>
      <c r="G5" s="65" t="s">
        <v>287</v>
      </c>
      <c r="H5" s="65" t="s">
        <v>288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295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295</v>
      </c>
    </row>
    <row r="6" spans="1:27" x14ac:dyDescent="0.4">
      <c r="A6" s="65" t="s">
        <v>296</v>
      </c>
      <c r="B6" s="65">
        <v>1600</v>
      </c>
      <c r="C6" s="65">
        <v>1655.4983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45</v>
      </c>
      <c r="Q6" s="65">
        <v>0</v>
      </c>
      <c r="R6" s="65">
        <v>0</v>
      </c>
      <c r="S6" s="65">
        <v>52.785114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22.484808000000001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77.179000000000002</v>
      </c>
      <c r="G8" s="65">
        <v>8.7420000000000009</v>
      </c>
      <c r="H8" s="65">
        <v>14.08</v>
      </c>
      <c r="J8" s="65" t="s">
        <v>301</v>
      </c>
      <c r="K8" s="65">
        <v>3.6920000000000002</v>
      </c>
      <c r="L8" s="65">
        <v>7.9130000000000003</v>
      </c>
    </row>
    <row r="13" spans="1:27" x14ac:dyDescent="0.4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4">
      <c r="A15" s="65"/>
      <c r="B15" s="65" t="s">
        <v>307</v>
      </c>
      <c r="C15" s="65" t="s">
        <v>308</v>
      </c>
      <c r="D15" s="65" t="s">
        <v>309</v>
      </c>
      <c r="E15" s="65" t="s">
        <v>310</v>
      </c>
      <c r="F15" s="65" t="s">
        <v>311</v>
      </c>
      <c r="H15" s="65"/>
      <c r="I15" s="65" t="s">
        <v>307</v>
      </c>
      <c r="J15" s="65" t="s">
        <v>308</v>
      </c>
      <c r="K15" s="65" t="s">
        <v>309</v>
      </c>
      <c r="L15" s="65" t="s">
        <v>310</v>
      </c>
      <c r="M15" s="65" t="s">
        <v>311</v>
      </c>
      <c r="O15" s="65"/>
      <c r="P15" s="65" t="s">
        <v>307</v>
      </c>
      <c r="Q15" s="65" t="s">
        <v>308</v>
      </c>
      <c r="R15" s="65" t="s">
        <v>309</v>
      </c>
      <c r="S15" s="65" t="s">
        <v>310</v>
      </c>
      <c r="T15" s="65" t="s">
        <v>311</v>
      </c>
      <c r="V15" s="65"/>
      <c r="W15" s="65" t="s">
        <v>307</v>
      </c>
      <c r="X15" s="65" t="s">
        <v>308</v>
      </c>
      <c r="Y15" s="65" t="s">
        <v>309</v>
      </c>
      <c r="Z15" s="65" t="s">
        <v>310</v>
      </c>
      <c r="AA15" s="65" t="s">
        <v>311</v>
      </c>
    </row>
    <row r="16" spans="1:27" x14ac:dyDescent="0.4">
      <c r="A16" s="65" t="s">
        <v>312</v>
      </c>
      <c r="B16" s="65">
        <v>410</v>
      </c>
      <c r="C16" s="65">
        <v>550</v>
      </c>
      <c r="D16" s="65">
        <v>0</v>
      </c>
      <c r="E16" s="65">
        <v>3000</v>
      </c>
      <c r="F16" s="65">
        <v>551.60739999999998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14.728448999999999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3.4661270000000002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267.72631999999999</v>
      </c>
    </row>
    <row r="23" spans="1:62" x14ac:dyDescent="0.4">
      <c r="A23" s="66" t="s">
        <v>313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314</v>
      </c>
      <c r="B24" s="67"/>
      <c r="C24" s="67"/>
      <c r="D24" s="67"/>
      <c r="E24" s="67"/>
      <c r="F24" s="67"/>
      <c r="H24" s="67" t="s">
        <v>315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317</v>
      </c>
      <c r="W24" s="67"/>
      <c r="X24" s="67"/>
      <c r="Y24" s="67"/>
      <c r="Z24" s="67"/>
      <c r="AA24" s="67"/>
      <c r="AC24" s="67" t="s">
        <v>318</v>
      </c>
      <c r="AD24" s="67"/>
      <c r="AE24" s="67"/>
      <c r="AF24" s="67"/>
      <c r="AG24" s="67"/>
      <c r="AH24" s="67"/>
      <c r="AJ24" s="67" t="s">
        <v>319</v>
      </c>
      <c r="AK24" s="67"/>
      <c r="AL24" s="67"/>
      <c r="AM24" s="67"/>
      <c r="AN24" s="67"/>
      <c r="AO24" s="67"/>
      <c r="AQ24" s="67" t="s">
        <v>320</v>
      </c>
      <c r="AR24" s="67"/>
      <c r="AS24" s="67"/>
      <c r="AT24" s="67"/>
      <c r="AU24" s="67"/>
      <c r="AV24" s="67"/>
      <c r="AX24" s="67" t="s">
        <v>321</v>
      </c>
      <c r="AY24" s="67"/>
      <c r="AZ24" s="67"/>
      <c r="BA24" s="67"/>
      <c r="BB24" s="67"/>
      <c r="BC24" s="67"/>
      <c r="BE24" s="67" t="s">
        <v>322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307</v>
      </c>
      <c r="C25" s="65" t="s">
        <v>308</v>
      </c>
      <c r="D25" s="65" t="s">
        <v>309</v>
      </c>
      <c r="E25" s="65" t="s">
        <v>310</v>
      </c>
      <c r="F25" s="65" t="s">
        <v>311</v>
      </c>
      <c r="H25" s="65"/>
      <c r="I25" s="65" t="s">
        <v>307</v>
      </c>
      <c r="J25" s="65" t="s">
        <v>308</v>
      </c>
      <c r="K25" s="65" t="s">
        <v>309</v>
      </c>
      <c r="L25" s="65" t="s">
        <v>310</v>
      </c>
      <c r="M25" s="65" t="s">
        <v>311</v>
      </c>
      <c r="O25" s="65"/>
      <c r="P25" s="65" t="s">
        <v>307</v>
      </c>
      <c r="Q25" s="65" t="s">
        <v>308</v>
      </c>
      <c r="R25" s="65" t="s">
        <v>309</v>
      </c>
      <c r="S25" s="65" t="s">
        <v>310</v>
      </c>
      <c r="T25" s="65" t="s">
        <v>311</v>
      </c>
      <c r="V25" s="65"/>
      <c r="W25" s="65" t="s">
        <v>307</v>
      </c>
      <c r="X25" s="65" t="s">
        <v>308</v>
      </c>
      <c r="Y25" s="65" t="s">
        <v>309</v>
      </c>
      <c r="Z25" s="65" t="s">
        <v>310</v>
      </c>
      <c r="AA25" s="65" t="s">
        <v>311</v>
      </c>
      <c r="AC25" s="65"/>
      <c r="AD25" s="65" t="s">
        <v>307</v>
      </c>
      <c r="AE25" s="65" t="s">
        <v>308</v>
      </c>
      <c r="AF25" s="65" t="s">
        <v>309</v>
      </c>
      <c r="AG25" s="65" t="s">
        <v>310</v>
      </c>
      <c r="AH25" s="65" t="s">
        <v>311</v>
      </c>
      <c r="AJ25" s="65"/>
      <c r="AK25" s="65" t="s">
        <v>307</v>
      </c>
      <c r="AL25" s="65" t="s">
        <v>308</v>
      </c>
      <c r="AM25" s="65" t="s">
        <v>309</v>
      </c>
      <c r="AN25" s="65" t="s">
        <v>310</v>
      </c>
      <c r="AO25" s="65" t="s">
        <v>311</v>
      </c>
      <c r="AQ25" s="65"/>
      <c r="AR25" s="65" t="s">
        <v>307</v>
      </c>
      <c r="AS25" s="65" t="s">
        <v>308</v>
      </c>
      <c r="AT25" s="65" t="s">
        <v>309</v>
      </c>
      <c r="AU25" s="65" t="s">
        <v>310</v>
      </c>
      <c r="AV25" s="65" t="s">
        <v>311</v>
      </c>
      <c r="AX25" s="65"/>
      <c r="AY25" s="65" t="s">
        <v>307</v>
      </c>
      <c r="AZ25" s="65" t="s">
        <v>308</v>
      </c>
      <c r="BA25" s="65" t="s">
        <v>309</v>
      </c>
      <c r="BB25" s="65" t="s">
        <v>310</v>
      </c>
      <c r="BC25" s="65" t="s">
        <v>311</v>
      </c>
      <c r="BE25" s="65"/>
      <c r="BF25" s="65" t="s">
        <v>307</v>
      </c>
      <c r="BG25" s="65" t="s">
        <v>308</v>
      </c>
      <c r="BH25" s="65" t="s">
        <v>309</v>
      </c>
      <c r="BI25" s="65" t="s">
        <v>310</v>
      </c>
      <c r="BJ25" s="65" t="s">
        <v>311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169.36491000000001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1.4302778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1.3152391999999999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12.647629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1.6430218000000001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460.94708000000003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6.7578906999999999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2.6648843000000002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3.8423889999999998</v>
      </c>
    </row>
    <row r="33" spans="1:68" x14ac:dyDescent="0.4">
      <c r="A33" s="66" t="s">
        <v>324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325</v>
      </c>
      <c r="B34" s="67"/>
      <c r="C34" s="67"/>
      <c r="D34" s="67"/>
      <c r="E34" s="67"/>
      <c r="F34" s="67"/>
      <c r="H34" s="67" t="s">
        <v>326</v>
      </c>
      <c r="I34" s="67"/>
      <c r="J34" s="67"/>
      <c r="K34" s="67"/>
      <c r="L34" s="67"/>
      <c r="M34" s="67"/>
      <c r="O34" s="67" t="s">
        <v>327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330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307</v>
      </c>
      <c r="C35" s="65" t="s">
        <v>308</v>
      </c>
      <c r="D35" s="65" t="s">
        <v>309</v>
      </c>
      <c r="E35" s="65" t="s">
        <v>310</v>
      </c>
      <c r="F35" s="65" t="s">
        <v>311</v>
      </c>
      <c r="H35" s="65"/>
      <c r="I35" s="65" t="s">
        <v>307</v>
      </c>
      <c r="J35" s="65" t="s">
        <v>308</v>
      </c>
      <c r="K35" s="65" t="s">
        <v>309</v>
      </c>
      <c r="L35" s="65" t="s">
        <v>310</v>
      </c>
      <c r="M35" s="65" t="s">
        <v>311</v>
      </c>
      <c r="O35" s="65"/>
      <c r="P35" s="65" t="s">
        <v>307</v>
      </c>
      <c r="Q35" s="65" t="s">
        <v>308</v>
      </c>
      <c r="R35" s="65" t="s">
        <v>309</v>
      </c>
      <c r="S35" s="65" t="s">
        <v>310</v>
      </c>
      <c r="T35" s="65" t="s">
        <v>311</v>
      </c>
      <c r="V35" s="65"/>
      <c r="W35" s="65" t="s">
        <v>307</v>
      </c>
      <c r="X35" s="65" t="s">
        <v>308</v>
      </c>
      <c r="Y35" s="65" t="s">
        <v>309</v>
      </c>
      <c r="Z35" s="65" t="s">
        <v>310</v>
      </c>
      <c r="AA35" s="65" t="s">
        <v>311</v>
      </c>
      <c r="AC35" s="65"/>
      <c r="AD35" s="65" t="s">
        <v>307</v>
      </c>
      <c r="AE35" s="65" t="s">
        <v>308</v>
      </c>
      <c r="AF35" s="65" t="s">
        <v>309</v>
      </c>
      <c r="AG35" s="65" t="s">
        <v>310</v>
      </c>
      <c r="AH35" s="65" t="s">
        <v>311</v>
      </c>
      <c r="AJ35" s="65"/>
      <c r="AK35" s="65" t="s">
        <v>307</v>
      </c>
      <c r="AL35" s="65" t="s">
        <v>308</v>
      </c>
      <c r="AM35" s="65" t="s">
        <v>309</v>
      </c>
      <c r="AN35" s="65" t="s">
        <v>310</v>
      </c>
      <c r="AO35" s="65" t="s">
        <v>311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589.67334000000005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1011.9809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4058.0160000000001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3774.8447000000001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304.77875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104.18523999999999</v>
      </c>
    </row>
    <row r="43" spans="1:68" x14ac:dyDescent="0.4">
      <c r="A43" s="66" t="s">
        <v>331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332</v>
      </c>
      <c r="B44" s="67"/>
      <c r="C44" s="67"/>
      <c r="D44" s="67"/>
      <c r="E44" s="67"/>
      <c r="F44" s="67"/>
      <c r="H44" s="67" t="s">
        <v>333</v>
      </c>
      <c r="I44" s="67"/>
      <c r="J44" s="67"/>
      <c r="K44" s="67"/>
      <c r="L44" s="67"/>
      <c r="M44" s="67"/>
      <c r="O44" s="67" t="s">
        <v>334</v>
      </c>
      <c r="P44" s="67"/>
      <c r="Q44" s="67"/>
      <c r="R44" s="67"/>
      <c r="S44" s="67"/>
      <c r="T44" s="67"/>
      <c r="V44" s="67" t="s">
        <v>335</v>
      </c>
      <c r="W44" s="67"/>
      <c r="X44" s="67"/>
      <c r="Y44" s="67"/>
      <c r="Z44" s="67"/>
      <c r="AA44" s="67"/>
      <c r="AC44" s="67" t="s">
        <v>336</v>
      </c>
      <c r="AD44" s="67"/>
      <c r="AE44" s="67"/>
      <c r="AF44" s="67"/>
      <c r="AG44" s="67"/>
      <c r="AH44" s="67"/>
      <c r="AJ44" s="67" t="s">
        <v>337</v>
      </c>
      <c r="AK44" s="67"/>
      <c r="AL44" s="67"/>
      <c r="AM44" s="67"/>
      <c r="AN44" s="67"/>
      <c r="AO44" s="67"/>
      <c r="AQ44" s="67" t="s">
        <v>338</v>
      </c>
      <c r="AR44" s="67"/>
      <c r="AS44" s="67"/>
      <c r="AT44" s="67"/>
      <c r="AU44" s="67"/>
      <c r="AV44" s="67"/>
      <c r="AX44" s="67" t="s">
        <v>339</v>
      </c>
      <c r="AY44" s="67"/>
      <c r="AZ44" s="67"/>
      <c r="BA44" s="67"/>
      <c r="BB44" s="67"/>
      <c r="BC44" s="67"/>
      <c r="BE44" s="67" t="s">
        <v>340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307</v>
      </c>
      <c r="C45" s="65" t="s">
        <v>308</v>
      </c>
      <c r="D45" s="65" t="s">
        <v>309</v>
      </c>
      <c r="E45" s="65" t="s">
        <v>310</v>
      </c>
      <c r="F45" s="65" t="s">
        <v>311</v>
      </c>
      <c r="H45" s="65"/>
      <c r="I45" s="65" t="s">
        <v>307</v>
      </c>
      <c r="J45" s="65" t="s">
        <v>308</v>
      </c>
      <c r="K45" s="65" t="s">
        <v>309</v>
      </c>
      <c r="L45" s="65" t="s">
        <v>310</v>
      </c>
      <c r="M45" s="65" t="s">
        <v>311</v>
      </c>
      <c r="O45" s="65"/>
      <c r="P45" s="65" t="s">
        <v>307</v>
      </c>
      <c r="Q45" s="65" t="s">
        <v>308</v>
      </c>
      <c r="R45" s="65" t="s">
        <v>309</v>
      </c>
      <c r="S45" s="65" t="s">
        <v>310</v>
      </c>
      <c r="T45" s="65" t="s">
        <v>311</v>
      </c>
      <c r="V45" s="65"/>
      <c r="W45" s="65" t="s">
        <v>307</v>
      </c>
      <c r="X45" s="65" t="s">
        <v>308</v>
      </c>
      <c r="Y45" s="65" t="s">
        <v>309</v>
      </c>
      <c r="Z45" s="65" t="s">
        <v>310</v>
      </c>
      <c r="AA45" s="65" t="s">
        <v>311</v>
      </c>
      <c r="AC45" s="65"/>
      <c r="AD45" s="65" t="s">
        <v>307</v>
      </c>
      <c r="AE45" s="65" t="s">
        <v>308</v>
      </c>
      <c r="AF45" s="65" t="s">
        <v>309</v>
      </c>
      <c r="AG45" s="65" t="s">
        <v>310</v>
      </c>
      <c r="AH45" s="65" t="s">
        <v>311</v>
      </c>
      <c r="AJ45" s="65"/>
      <c r="AK45" s="65" t="s">
        <v>307</v>
      </c>
      <c r="AL45" s="65" t="s">
        <v>308</v>
      </c>
      <c r="AM45" s="65" t="s">
        <v>309</v>
      </c>
      <c r="AN45" s="65" t="s">
        <v>310</v>
      </c>
      <c r="AO45" s="65" t="s">
        <v>311</v>
      </c>
      <c r="AQ45" s="65"/>
      <c r="AR45" s="65" t="s">
        <v>307</v>
      </c>
      <c r="AS45" s="65" t="s">
        <v>308</v>
      </c>
      <c r="AT45" s="65" t="s">
        <v>309</v>
      </c>
      <c r="AU45" s="65" t="s">
        <v>310</v>
      </c>
      <c r="AV45" s="65" t="s">
        <v>311</v>
      </c>
      <c r="AX45" s="65"/>
      <c r="AY45" s="65" t="s">
        <v>307</v>
      </c>
      <c r="AZ45" s="65" t="s">
        <v>308</v>
      </c>
      <c r="BA45" s="65" t="s">
        <v>309</v>
      </c>
      <c r="BB45" s="65" t="s">
        <v>310</v>
      </c>
      <c r="BC45" s="65" t="s">
        <v>311</v>
      </c>
      <c r="BE45" s="65"/>
      <c r="BF45" s="65" t="s">
        <v>307</v>
      </c>
      <c r="BG45" s="65" t="s">
        <v>308</v>
      </c>
      <c r="BH45" s="65" t="s">
        <v>309</v>
      </c>
      <c r="BI45" s="65" t="s">
        <v>310</v>
      </c>
      <c r="BJ45" s="65" t="s">
        <v>311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13.477587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8.8277490000000007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954.69529999999997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0.10879504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2.3477510000000001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145.21526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56.947581999999997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344</v>
      </c>
      <c r="B2" s="61" t="s">
        <v>345</v>
      </c>
      <c r="C2" s="61" t="s">
        <v>346</v>
      </c>
      <c r="D2" s="61">
        <v>65</v>
      </c>
      <c r="E2" s="61">
        <v>1655.4983</v>
      </c>
      <c r="F2" s="61">
        <v>289.34530000000001</v>
      </c>
      <c r="G2" s="61">
        <v>32.773479999999999</v>
      </c>
      <c r="H2" s="61">
        <v>13.669836</v>
      </c>
      <c r="I2" s="61">
        <v>19.103645</v>
      </c>
      <c r="J2" s="61">
        <v>52.785114</v>
      </c>
      <c r="K2" s="61">
        <v>25.145371999999998</v>
      </c>
      <c r="L2" s="61">
        <v>27.639744</v>
      </c>
      <c r="M2" s="61">
        <v>22.484808000000001</v>
      </c>
      <c r="N2" s="61">
        <v>2.662236</v>
      </c>
      <c r="O2" s="61">
        <v>13.610792999999999</v>
      </c>
      <c r="P2" s="61">
        <v>1494.3300999999999</v>
      </c>
      <c r="Q2" s="61">
        <v>21.164825</v>
      </c>
      <c r="R2" s="61">
        <v>551.60739999999998</v>
      </c>
      <c r="S2" s="61">
        <v>113.601715</v>
      </c>
      <c r="T2" s="61">
        <v>5256.0649999999996</v>
      </c>
      <c r="U2" s="61">
        <v>3.4661270000000002</v>
      </c>
      <c r="V2" s="61">
        <v>14.728448999999999</v>
      </c>
      <c r="W2" s="61">
        <v>267.72631999999999</v>
      </c>
      <c r="X2" s="61">
        <v>169.36491000000001</v>
      </c>
      <c r="Y2" s="61">
        <v>1.4302778</v>
      </c>
      <c r="Z2" s="61">
        <v>1.3152391999999999</v>
      </c>
      <c r="AA2" s="61">
        <v>12.647629</v>
      </c>
      <c r="AB2" s="61">
        <v>1.6430218000000001</v>
      </c>
      <c r="AC2" s="61">
        <v>460.94708000000003</v>
      </c>
      <c r="AD2" s="61">
        <v>6.7578906999999999</v>
      </c>
      <c r="AE2" s="61">
        <v>2.6648843000000002</v>
      </c>
      <c r="AF2" s="61">
        <v>3.8423889999999998</v>
      </c>
      <c r="AG2" s="61">
        <v>589.67334000000005</v>
      </c>
      <c r="AH2" s="61">
        <v>258.08017000000001</v>
      </c>
      <c r="AI2" s="61">
        <v>331.59316999999999</v>
      </c>
      <c r="AJ2" s="61">
        <v>1011.9809</v>
      </c>
      <c r="AK2" s="61">
        <v>4058.0160000000001</v>
      </c>
      <c r="AL2" s="61">
        <v>304.77875</v>
      </c>
      <c r="AM2" s="61">
        <v>3774.8447000000001</v>
      </c>
      <c r="AN2" s="61">
        <v>104.18523999999999</v>
      </c>
      <c r="AO2" s="61">
        <v>13.477587</v>
      </c>
      <c r="AP2" s="61">
        <v>10.396372</v>
      </c>
      <c r="AQ2" s="61">
        <v>3.0812151000000001</v>
      </c>
      <c r="AR2" s="61">
        <v>8.8277490000000007</v>
      </c>
      <c r="AS2" s="61">
        <v>954.69529999999997</v>
      </c>
      <c r="AT2" s="61">
        <v>0.10879504</v>
      </c>
      <c r="AU2" s="61">
        <v>2.3477510000000001</v>
      </c>
      <c r="AV2" s="61">
        <v>145.21526</v>
      </c>
      <c r="AW2" s="61">
        <v>56.947581999999997</v>
      </c>
      <c r="AX2" s="61">
        <v>0.30760163000000001</v>
      </c>
      <c r="AY2" s="61">
        <v>0.82720983000000003</v>
      </c>
      <c r="AZ2" s="61">
        <v>161.13219000000001</v>
      </c>
      <c r="BA2" s="61">
        <v>27.404610000000002</v>
      </c>
      <c r="BB2" s="61">
        <v>10.993209</v>
      </c>
      <c r="BC2" s="61">
        <v>9.5163060000000002</v>
      </c>
      <c r="BD2" s="61">
        <v>6.8817089999999999</v>
      </c>
      <c r="BE2" s="61">
        <v>0.3698071</v>
      </c>
      <c r="BF2" s="61">
        <v>1.5521689999999999</v>
      </c>
      <c r="BG2" s="61">
        <v>1.1101958E-2</v>
      </c>
      <c r="BH2" s="61">
        <v>6.478246E-2</v>
      </c>
      <c r="BI2" s="61">
        <v>4.8589130000000001E-2</v>
      </c>
      <c r="BJ2" s="61">
        <v>0.14750216999999999</v>
      </c>
      <c r="BK2" s="61">
        <v>8.5399680000000004E-4</v>
      </c>
      <c r="BL2" s="61">
        <v>0.32165715</v>
      </c>
      <c r="BM2" s="61">
        <v>2.1746715999999999</v>
      </c>
      <c r="BN2" s="61">
        <v>0.57014513</v>
      </c>
      <c r="BO2" s="61">
        <v>25.811153000000001</v>
      </c>
      <c r="BP2" s="61">
        <v>4.119707</v>
      </c>
      <c r="BQ2" s="61">
        <v>8.2906259999999996</v>
      </c>
      <c r="BR2" s="61">
        <v>28.476186999999999</v>
      </c>
      <c r="BS2" s="61">
        <v>13.99696</v>
      </c>
      <c r="BT2" s="61">
        <v>4.631659</v>
      </c>
      <c r="BU2" s="61">
        <v>5.8402250000000003E-2</v>
      </c>
      <c r="BV2" s="61">
        <v>2.9927082000000001E-2</v>
      </c>
      <c r="BW2" s="61">
        <v>0.32722734999999997</v>
      </c>
      <c r="BX2" s="61">
        <v>0.59213839999999995</v>
      </c>
      <c r="BY2" s="61">
        <v>0.10258093</v>
      </c>
      <c r="BZ2" s="61">
        <v>1.0130712E-3</v>
      </c>
      <c r="CA2" s="61">
        <v>0.32035955999999999</v>
      </c>
      <c r="CB2" s="61">
        <v>1.7125977000000001E-2</v>
      </c>
      <c r="CC2" s="61">
        <v>0.1326367</v>
      </c>
      <c r="CD2" s="61">
        <v>1.0091521999999999</v>
      </c>
      <c r="CE2" s="61">
        <v>5.2721905999999999E-2</v>
      </c>
      <c r="CF2" s="61">
        <v>9.6055890000000005E-2</v>
      </c>
      <c r="CG2" s="61">
        <v>1.2449999E-6</v>
      </c>
      <c r="CH2" s="61">
        <v>2.2278728000000001E-2</v>
      </c>
      <c r="CI2" s="61">
        <v>2.5328374000000002E-3</v>
      </c>
      <c r="CJ2" s="61">
        <v>2.0894822999999998</v>
      </c>
      <c r="CK2" s="61">
        <v>5.9553160000000004E-3</v>
      </c>
      <c r="CL2" s="61">
        <v>0.53550129999999996</v>
      </c>
      <c r="CM2" s="61">
        <v>1.6951788999999999</v>
      </c>
      <c r="CN2" s="61">
        <v>1643.8164999999999</v>
      </c>
      <c r="CO2" s="61">
        <v>2802.0329999999999</v>
      </c>
      <c r="CP2" s="61">
        <v>1549.5142000000001</v>
      </c>
      <c r="CQ2" s="61">
        <v>645.94359999999995</v>
      </c>
      <c r="CR2" s="61">
        <v>269.69015999999999</v>
      </c>
      <c r="CS2" s="61">
        <v>438.67061999999999</v>
      </c>
      <c r="CT2" s="61">
        <v>1544.4362000000001</v>
      </c>
      <c r="CU2" s="61">
        <v>984.00699999999995</v>
      </c>
      <c r="CV2" s="61">
        <v>1394.1097</v>
      </c>
      <c r="CW2" s="61">
        <v>1078.6907000000001</v>
      </c>
      <c r="CX2" s="61">
        <v>343.48156999999998</v>
      </c>
      <c r="CY2" s="61">
        <v>2105.2764000000002</v>
      </c>
      <c r="CZ2" s="61">
        <v>1111.7764</v>
      </c>
      <c r="DA2" s="61">
        <v>2134.8806</v>
      </c>
      <c r="DB2" s="61">
        <v>2162.4756000000002</v>
      </c>
      <c r="DC2" s="61">
        <v>3153.7069999999999</v>
      </c>
      <c r="DD2" s="61">
        <v>5068.9736000000003</v>
      </c>
      <c r="DE2" s="61">
        <v>943.47155999999995</v>
      </c>
      <c r="DF2" s="61">
        <v>2789.8247000000001</v>
      </c>
      <c r="DG2" s="61">
        <v>1186.318</v>
      </c>
      <c r="DH2" s="61">
        <v>50.831240000000001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27.404610000000002</v>
      </c>
      <c r="B6">
        <f>BB2</f>
        <v>10.993209</v>
      </c>
      <c r="C6">
        <f>BC2</f>
        <v>9.5163060000000002</v>
      </c>
      <c r="D6">
        <f>BD2</f>
        <v>6.8817089999999999</v>
      </c>
    </row>
    <row r="7" spans="1:113" x14ac:dyDescent="0.4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19988</v>
      </c>
      <c r="C2" s="56">
        <f ca="1">YEAR(TODAY())-YEAR(B2)+IF(TODAY()&gt;=DATE(YEAR(TODAY()),MONTH(B2),DAY(B2)),0,-1)</f>
        <v>65</v>
      </c>
      <c r="E2" s="52">
        <v>157.30000000000001</v>
      </c>
      <c r="F2" s="53" t="s">
        <v>39</v>
      </c>
      <c r="G2" s="52">
        <v>57.5</v>
      </c>
      <c r="H2" s="51" t="s">
        <v>41</v>
      </c>
      <c r="I2" s="72">
        <f>ROUND(G3/E3^2,1)</f>
        <v>23.2</v>
      </c>
    </row>
    <row r="3" spans="1:9" x14ac:dyDescent="0.4">
      <c r="E3" s="51">
        <f>E2/100</f>
        <v>1.5730000000000002</v>
      </c>
      <c r="F3" s="51" t="s">
        <v>40</v>
      </c>
      <c r="G3" s="51">
        <f>G2</f>
        <v>57.5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이영애, ID : H1900214)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13:21:15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43969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157.30000000000001</v>
      </c>
      <c r="L12" s="124"/>
      <c r="M12" s="117">
        <f>'개인정보 및 신체계측 입력'!G2</f>
        <v>57.5</v>
      </c>
      <c r="N12" s="118"/>
      <c r="O12" s="113" t="s">
        <v>271</v>
      </c>
      <c r="P12" s="107"/>
      <c r="Q12" s="90">
        <f>'개인정보 및 신체계측 입력'!I2</f>
        <v>23.2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이영애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77.179000000000002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8.7420000000000009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14.08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7.9</v>
      </c>
      <c r="L72" s="36" t="s">
        <v>53</v>
      </c>
      <c r="M72" s="36">
        <f>ROUND('DRIs DATA'!K8,1)</f>
        <v>3.7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73.55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122.74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169.36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109.53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73.709999999999994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270.52999999999997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134.78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2020-05-20T06:45:40Z</dcterms:modified>
</cp:coreProperties>
</file>