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<sst xmlns="http://schemas.openxmlformats.org/spreadsheetml/2006/main" count="692" uniqueCount="337">
  <si>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</si>
  <si>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</si>
  <si>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</si>
  <si>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</si>
  <si>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</si>
  <si>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</si>
  <si>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</si>
  <si>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</si>
  <si>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</si>
  <si>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</si>
  <si>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</si>
  <si>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</si>
  <si>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</si>
  <si>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</si>
  <si>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</si>
  <si>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</si>
  <si>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</si>
  <si>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</si>
  <si>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</si>
  <si>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</si>
  <si>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</si>
  <si>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</si>
  <si>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</si>
  <si>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</si>
  <si>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</si>
  <si>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</si>
  <si>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</si>
  <si>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</si>
  <si>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</si>
  <si>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</si>
  <si>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</si>
  <si>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</si>
  <si>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</si>
  <si>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</si>
  <si>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</si>
  <si>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</si>
  <si>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</si>
  <si>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</si>
  <si>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</si>
  <si>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</si>
  <si>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</si>
  <si>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</si>
  <si>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</si>
  <si>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</si>
  <si>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</si>
  <si>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</si>
  <si>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</si>
  <si>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</si>
  <si>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</si>
  <si>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</si>
  <si>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</si>
  <si>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</si>
  <si>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</si>
  <si>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</si>
  <si>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</si>
  <si>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</si>
  <si>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</si>
  <si>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</si>
  <si>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</si>
  <si>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</si>
  <si>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</si>
  <si>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</si>
  <si>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</si>
  <si>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</si>
  <si>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</si>
  <si>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</si>
  <si>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</si>
  <si>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</si>
  <si>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</si>
  <si>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</si>
  <si>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</si>
  <si>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</si>
  <si>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</si>
  <si>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</si>
  <si>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</si>
  <si>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</si>
  <si>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</si>
  <si>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</si>
  <si>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</si>
  <si>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</si>
  <si>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</si>
  <si>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</si>
  <si>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</si>
  <si>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</si>
  <si>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</si>
  <si>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</si>
  <si>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</si>
  <si>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</si>
  <si>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</si>
  <si>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</si>
  <si>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</si>
  <si>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</si>
  <si>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</si>
  <si>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</si>
  <si>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</si>
  <si>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</si>
  <si>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</si>
  <si>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</si>
  <si>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</si>
  <si>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</si>
  <si>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</si>
  <si>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</si>
  <si>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</si>
  <si>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</si>
  <si>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</si>
  <si>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</si>
  <si>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</si>
  <si>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</si>
  <si>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</si>
  <si>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</si>
  <si>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</si>
  <si>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</si>
  <si>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</si>
  <si>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</si>
  <si>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</si>
  <si>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</si>
  <si>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</si>
  <si>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</si>
  <si>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</si>
  <si>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</si>
  <si>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</si>
  <si>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</si>
  <si>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</si>
  <si>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</si>
  <si>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</si>
  <si>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</si>
  <si>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</si>
  <si>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</si>
  <si>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</si>
  <si>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</si>
  <si>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</si>
  <si>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</si>
  <si>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</si>
  <si>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</si>
  <si>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</si>
  <si>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</si>
  <si>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</si>
  <si>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</si>
  <si>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</si>
  <si>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</si>
  <si>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</si>
  <si>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</si>
  <si>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</si>
  <si>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</si>
  <si>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</si>
  <si>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</si>
  <si>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</si>
  <si>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</si>
  <si>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</si>
  <si>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</si>
  <si>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</si>
  <si>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</si>
  <si>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</si>
  <si>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</si>
  <si>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</si>
  <si>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</si>
  <si>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</si>
  <si>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</si>
  <si>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</si>
  <si>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</si>
  <si>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</si>
  <si>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</si>
  <si>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</si>
  <si>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</si>
  <si>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</si>
  <si>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</si>
  <si>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</si>
  <si>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</si>
  <si>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</si>
  <si>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</si>
  <si>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</si>
  <si>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</si>
  <si>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</si>
  <si>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</si>
  <si>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</si>
  <si>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</si>
  <si>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</si>
  <si>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</si>
  <si>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</si>
  <si>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</si>
  <si>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</si>
  <si>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</si>
  <si>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</si>
  <si>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</si>
  <si>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</si>
  <si>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</si>
  <si>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</si>
  <si>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</si>
  <si>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</si>
  <si>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</si>
  <si>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</si>
  <si>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</si>
  <si>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</si>
  <si>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</si>
  <si>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</si>
  <si>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</si>
  <si>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</si>
  <si>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</si>
  <si>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</si>
  <si>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</si>
  <si>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</si>
  <si>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</si>
  <si>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</si>
  <si>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</si>
  <si>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</si>
  <si>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</si>
  <si>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</si>
  <si>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</si>
  <si>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</si>
  <si>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</si>
  <si>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</si>
  <si>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</si>
  <si>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</si>
  <si>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</si>
  <si>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</si>
  <si>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</si>
  <si>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</si>
  <si>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</si>
  <si>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</si>
  <si>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</si>
  <si>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</si>
  <si>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</si>
  <si>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</si>
  <si>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</si>
  <si>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</si>
  <si>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</si>
  <si>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</si>
  <si>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</si>
  <si>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</si>
  <si>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</si>
  <si>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</si>
  <si>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</si>
  <si>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</si>
  <si>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</si>
  <si>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</si>
  <si>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</si>
  <si>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</si>
  <si>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</si>
  <si>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</si>
  <si>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</si>
  <si>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</si>
  <si>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</si>
  <si>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</si>
  <si>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</si>
  <si>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</si>
  <si>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</si>
  <si>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</si>
  <si>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</si>
  <si>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</si>
  <si>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</si>
  <si>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</si>
  <si>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</si>
  <si>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</si>
  <si>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</si>
  <si>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</si>
  <si>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</si>
  <si>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</si>
  <si>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</si>
  <si>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</si>
  <si>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</si>
  <si>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</si>
  <si>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</si>
  <si>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</si>
  <si>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</si>
  <si>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</si>
  <si>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</si>
  <si>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</si>
  <si>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</si>
  <si>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</si>
  <si>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</si>
  <si>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</si>
  <si>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</si>
  <si>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</si>
  <si>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</si>
  <si>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</si>
  <si>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</si>
  <si>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</si>
  <si>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</si>
  <si>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</si>
  <si>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</si>
  <si>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</si>
  <si>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</si>
  <si>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</si>
  <si>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</si>
  <si>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</si>
  <si>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</si>
  <si>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</si>
  <si>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</si>
  <si>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</si>
  <si>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</si>
  <si>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</si>
  <si>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</si>
  <si>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</si>
  <si>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</si>
  <si>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</si>
  <si>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</si>
  <si>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</si>
  <si>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</si>
  <si>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</si>
  <si>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</si>
  <si>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</si>
  <si>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</si>
  <si>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</si>
  <si>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</si>
  <si>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</si>
  <si>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</si>
  <si>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</si>
  <si>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</si>
  <si>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</si>
  <si>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</si>
  <si>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</si>
  <si>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</si>
  <si>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</si>
  <si>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</si>
  <si>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</si>
  <si>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</si>
  <si>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</si>
  <si>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</si>
  <si>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</si>
  <si>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</si>
  <si>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</si>
  <si>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</si>
  <si>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</si>
  <si>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</si>
  <si>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</si>
  <si>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</si>
  <si>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</si>
  <si>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하석철, ID : H1900215)</t>
  </si>
  <si>
    <t>출력시각</t>
    <phoneticPr fontId="1" type="noConversion"/>
  </si>
  <si>
    <t>2020년 05월 28일 14:51:41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</si>
  <si>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</si>
  <si>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</si>
  <si>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</si>
  <si>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</si>
  <si>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</si>
  <si>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H1900215</t>
  </si>
  <si>
    <t>하석철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</si>
</sst>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83.447829999999996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0496"/>
        <c:axId val="538240888"/>
      </c:barChart>
      <c:catAx>
        <c:axId val="53824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0888"/>
        <c:crosses val="autoZero"/>
        <c:auto val="1"/>
        <c:lblAlgn val="ctr"/>
        <c:lblOffset val="100"/>
        <c:noMultiLvlLbl val="0"/>
      </c:catAx>
      <c:valAx>
        <c:axId val="53824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2.8502990000000001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51080"/>
        <c:axId val="538251472"/>
      </c:barChart>
      <c:catAx>
        <c:axId val="53825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51472"/>
        <c:crosses val="autoZero"/>
        <c:auto val="1"/>
        <c:lblAlgn val="ctr"/>
        <c:lblOffset val="100"/>
        <c:noMultiLvlLbl val="0"/>
      </c:catAx>
      <c:valAx>
        <c:axId val="53825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5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1.2348781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52256"/>
        <c:axId val="538252648"/>
      </c:barChart>
      <c:catAx>
        <c:axId val="5382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52648"/>
        <c:crosses val="autoZero"/>
        <c:auto val="1"/>
        <c:lblAlgn val="ctr"/>
        <c:lblOffset val="100"/>
        <c:noMultiLvlLbl val="0"/>
      </c:catAx>
      <c:valAx>
        <c:axId val="53825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1389.1117999999999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00800"/>
        <c:axId val="540201192"/>
      </c:barChart>
      <c:catAx>
        <c:axId val="54020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01192"/>
        <c:crosses val="autoZero"/>
        <c:auto val="1"/>
        <c:lblAlgn val="ctr"/>
        <c:lblOffset val="100"/>
        <c:noMultiLvlLbl val="0"/>
      </c:catAx>
      <c:valAx>
        <c:axId val="54020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0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4260.2183000000005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01976"/>
        <c:axId val="540202368"/>
      </c:barChart>
      <c:catAx>
        <c:axId val="54020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02368"/>
        <c:crosses val="autoZero"/>
        <c:auto val="1"/>
        <c:lblAlgn val="ctr"/>
        <c:lblOffset val="100"/>
        <c:noMultiLvlLbl val="0"/>
      </c:catAx>
      <c:valAx>
        <c:axId val="540202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0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138.69844000000001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03152"/>
        <c:axId val="540203544"/>
      </c:barChart>
      <c:catAx>
        <c:axId val="54020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03544"/>
        <c:crosses val="autoZero"/>
        <c:auto val="1"/>
        <c:lblAlgn val="ctr"/>
        <c:lblOffset val="100"/>
        <c:noMultiLvlLbl val="0"/>
      </c:catAx>
      <c:valAx>
        <c:axId val="54020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0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132.13140000000001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04328"/>
        <c:axId val="540204720"/>
      </c:barChart>
      <c:catAx>
        <c:axId val="54020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04720"/>
        <c:crosses val="autoZero"/>
        <c:auto val="1"/>
        <c:lblAlgn val="ctr"/>
        <c:lblOffset val="100"/>
        <c:noMultiLvlLbl val="0"/>
      </c:catAx>
      <c:valAx>
        <c:axId val="54020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0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12.452745999999999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05504"/>
        <c:axId val="540205896"/>
      </c:barChart>
      <c:catAx>
        <c:axId val="54020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05896"/>
        <c:crosses val="autoZero"/>
        <c:auto val="1"/>
        <c:lblAlgn val="ctr"/>
        <c:lblOffset val="100"/>
        <c:noMultiLvlLbl val="0"/>
      </c:catAx>
      <c:valAx>
        <c:axId val="540205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804.43359999999996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06680"/>
        <c:axId val="540207072"/>
      </c:barChart>
      <c:catAx>
        <c:axId val="54020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07072"/>
        <c:crosses val="autoZero"/>
        <c:auto val="1"/>
        <c:lblAlgn val="ctr"/>
        <c:lblOffset val="100"/>
        <c:noMultiLvlLbl val="0"/>
      </c:catAx>
      <c:valAx>
        <c:axId val="5402070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0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1.0228040000000001E-2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07856"/>
        <c:axId val="540208248"/>
      </c:barChart>
      <c:catAx>
        <c:axId val="54020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08248"/>
        <c:crosses val="autoZero"/>
        <c:auto val="1"/>
        <c:lblAlgn val="ctr"/>
        <c:lblOffset val="100"/>
        <c:noMultiLvlLbl val="0"/>
      </c:catAx>
      <c:valAx>
        <c:axId val="54020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0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4.1074970000000004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09032"/>
        <c:axId val="540209424"/>
      </c:barChart>
      <c:catAx>
        <c:axId val="54020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09424"/>
        <c:crosses val="autoZero"/>
        <c:auto val="1"/>
        <c:lblAlgn val="ctr"/>
        <c:lblOffset val="100"/>
        <c:noMultiLvlLbl val="0"/>
      </c:catAx>
      <c:valAx>
        <c:axId val="540209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0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36.797879999999999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1672"/>
        <c:axId val="538242064"/>
      </c:barChart>
      <c:catAx>
        <c:axId val="53824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2064"/>
        <c:crosses val="autoZero"/>
        <c:auto val="1"/>
        <c:lblAlgn val="ctr"/>
        <c:lblOffset val="100"/>
        <c:noMultiLvlLbl val="0"/>
      </c:catAx>
      <c:valAx>
        <c:axId val="538242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333.45612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10600"/>
        <c:axId val="540210992"/>
      </c:barChart>
      <c:catAx>
        <c:axId val="54021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10992"/>
        <c:crosses val="autoZero"/>
        <c:auto val="1"/>
        <c:lblAlgn val="ctr"/>
        <c:lblOffset val="100"/>
        <c:noMultiLvlLbl val="0"/>
      </c:catAx>
      <c:valAx>
        <c:axId val="54021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1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111.83669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11384"/>
        <c:axId val="540211776"/>
      </c:barChart>
      <c:catAx>
        <c:axId val="54021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11776"/>
        <c:crosses val="autoZero"/>
        <c:auto val="1"/>
        <c:lblAlgn val="ctr"/>
        <c:lblOffset val="100"/>
        <c:noMultiLvlLbl val="0"/>
      </c:catAx>
      <c:valAx>
        <c:axId val="54021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1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10.433</c:v>
                </c:pt>
                <c:pt idx="1">
                  <c:v>27.568000000000001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0212560"/>
        <c:axId val="540212952"/>
      </c:barChart>
      <c:catAx>
        <c:axId val="54021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12952"/>
        <c:crosses val="autoZero"/>
        <c:auto val="1"/>
        <c:lblAlgn val="ctr"/>
        <c:lblOffset val="100"/>
        <c:noMultiLvlLbl val="0"/>
      </c:catAx>
      <c:valAx>
        <c:axId val="54021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1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12.270284</c:v>
                </c:pt>
                <c:pt idx="1">
                  <c:v>14.217736</c:v>
                </c:pt>
                <c:pt idx="2">
                  <c:v>15.959393499999999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687.38025000000005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14128"/>
        <c:axId val="540214520"/>
      </c:barChart>
      <c:catAx>
        <c:axId val="54021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14520"/>
        <c:crosses val="autoZero"/>
        <c:auto val="1"/>
        <c:lblAlgn val="ctr"/>
        <c:lblOffset val="100"/>
        <c:noMultiLvlLbl val="0"/>
      </c:catAx>
      <c:valAx>
        <c:axId val="540214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1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23.458105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215304"/>
        <c:axId val="540215696"/>
      </c:barChart>
      <c:catAx>
        <c:axId val="54021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215696"/>
        <c:crosses val="autoZero"/>
        <c:auto val="1"/>
        <c:lblAlgn val="ctr"/>
        <c:lblOffset val="100"/>
        <c:noMultiLvlLbl val="0"/>
      </c:catAx>
      <c:valAx>
        <c:axId val="54021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21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77.114999999999995</c:v>
                </c:pt>
                <c:pt idx="1">
                  <c:v>8.1289999999999996</c:v>
                </c:pt>
                <c:pt idx="2">
                  <c:v>14.756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4214720"/>
        <c:axId val="544215112"/>
      </c:barChart>
      <c:catAx>
        <c:axId val="54421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15112"/>
        <c:crosses val="autoZero"/>
        <c:auto val="1"/>
        <c:lblAlgn val="ctr"/>
        <c:lblOffset val="100"/>
        <c:noMultiLvlLbl val="0"/>
      </c:catAx>
      <c:valAx>
        <c:axId val="54421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2814.1161999999999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15896"/>
        <c:axId val="544216288"/>
      </c:barChart>
      <c:catAx>
        <c:axId val="54421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16288"/>
        <c:crosses val="autoZero"/>
        <c:auto val="1"/>
        <c:lblAlgn val="ctr"/>
        <c:lblOffset val="100"/>
        <c:noMultiLvlLbl val="0"/>
      </c:catAx>
      <c:valAx>
        <c:axId val="544216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1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100.30925000000001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17072"/>
        <c:axId val="544217464"/>
      </c:barChart>
      <c:catAx>
        <c:axId val="54421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17464"/>
        <c:crosses val="autoZero"/>
        <c:auto val="1"/>
        <c:lblAlgn val="ctr"/>
        <c:lblOffset val="100"/>
        <c:noMultiLvlLbl val="0"/>
      </c:catAx>
      <c:valAx>
        <c:axId val="544217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1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577.60429999999997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18248"/>
        <c:axId val="544218640"/>
      </c:barChart>
      <c:catAx>
        <c:axId val="54421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18640"/>
        <c:crosses val="autoZero"/>
        <c:auto val="1"/>
        <c:lblAlgn val="ctr"/>
        <c:lblOffset val="100"/>
        <c:noMultiLvlLbl val="0"/>
      </c:catAx>
      <c:valAx>
        <c:axId val="54421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1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3.3278734999999999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2848"/>
        <c:axId val="538243240"/>
      </c:barChart>
      <c:catAx>
        <c:axId val="53824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3240"/>
        <c:crosses val="autoZero"/>
        <c:auto val="1"/>
        <c:lblAlgn val="ctr"/>
        <c:lblOffset val="100"/>
        <c:noMultiLvlLbl val="0"/>
      </c:catAx>
      <c:valAx>
        <c:axId val="53824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10195.710999999999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19424"/>
        <c:axId val="544219816"/>
      </c:barChart>
      <c:catAx>
        <c:axId val="5442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19816"/>
        <c:crosses val="autoZero"/>
        <c:auto val="1"/>
        <c:lblAlgn val="ctr"/>
        <c:lblOffset val="100"/>
        <c:noMultiLvlLbl val="0"/>
      </c:catAx>
      <c:valAx>
        <c:axId val="54421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17.574031999999999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20600"/>
        <c:axId val="544220992"/>
      </c:barChart>
      <c:catAx>
        <c:axId val="54422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20992"/>
        <c:crosses val="autoZero"/>
        <c:auto val="1"/>
        <c:lblAlgn val="ctr"/>
        <c:lblOffset val="100"/>
        <c:noMultiLvlLbl val="0"/>
      </c:catAx>
      <c:valAx>
        <c:axId val="54422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2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1.8311983000000001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21776"/>
        <c:axId val="544222168"/>
      </c:barChart>
      <c:catAx>
        <c:axId val="54422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22168"/>
        <c:crosses val="autoZero"/>
        <c:auto val="1"/>
        <c:lblAlgn val="ctr"/>
        <c:lblOffset val="100"/>
        <c:noMultiLvlLbl val="0"/>
      </c:catAx>
      <c:valAx>
        <c:axId val="544222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2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208.49939000000001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4024"/>
        <c:axId val="538244416"/>
      </c:barChart>
      <c:catAx>
        <c:axId val="53824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4416"/>
        <c:crosses val="autoZero"/>
        <c:auto val="1"/>
        <c:lblAlgn val="ctr"/>
        <c:lblOffset val="100"/>
        <c:noMultiLvlLbl val="0"/>
      </c:catAx>
      <c:valAx>
        <c:axId val="53824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1.9110275999999999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5200"/>
        <c:axId val="538245592"/>
      </c:barChart>
      <c:catAx>
        <c:axId val="53824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5592"/>
        <c:crosses val="autoZero"/>
        <c:auto val="1"/>
        <c:lblAlgn val="ctr"/>
        <c:lblOffset val="100"/>
        <c:noMultiLvlLbl val="0"/>
      </c:catAx>
      <c:valAx>
        <c:axId val="538245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17.753325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6376"/>
        <c:axId val="538246768"/>
      </c:barChart>
      <c:catAx>
        <c:axId val="53824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6768"/>
        <c:crosses val="autoZero"/>
        <c:auto val="1"/>
        <c:lblAlgn val="ctr"/>
        <c:lblOffset val="100"/>
        <c:noMultiLvlLbl val="0"/>
      </c:catAx>
      <c:valAx>
        <c:axId val="53824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1.8311983000000001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7552"/>
        <c:axId val="538247944"/>
      </c:barChart>
      <c:catAx>
        <c:axId val="53824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7944"/>
        <c:crosses val="autoZero"/>
        <c:auto val="1"/>
        <c:lblAlgn val="ctr"/>
        <c:lblOffset val="100"/>
        <c:noMultiLvlLbl val="0"/>
      </c:catAx>
      <c:valAx>
        <c:axId val="53824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805.57885999999996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8728"/>
        <c:axId val="538249120"/>
      </c:barChart>
      <c:catAx>
        <c:axId val="53824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9120"/>
        <c:crosses val="autoZero"/>
        <c:auto val="1"/>
        <c:lblAlgn val="ctr"/>
        <c:lblOffset val="100"/>
        <c:noMultiLvlLbl val="0"/>
      </c:catAx>
      <c:valAx>
        <c:axId val="53824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10.631959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9904"/>
        <c:axId val="538250296"/>
      </c:barChart>
      <c:catAx>
        <c:axId val="53824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50296"/>
        <c:crosses val="autoZero"/>
        <c:auto val="1"/>
        <c:lblAlgn val="ctr"/>
        <c:lblOffset val="100"/>
        <c:noMultiLvlLbl val="0"/>
      </c:catAx>
      <c:valAx>
        <c:axId val="53825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하석철, ID : H1900215)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14:51:41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2814.1161999999999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83.447829999999996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36.797879999999999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77.114999999999995</v>
      </c>
      <c r="G8" s="59">
        <f>'DRIs DATA 입력'!G8</f>
        <v>8.1289999999999996</v>
      </c>
      <c r="H8" s="59">
        <f>'DRIs DATA 입력'!H8</f>
        <v>14.756</v>
      </c>
      <c r="I8" s="46"/>
      <c r="J8" s="59" t="s">
        <v>216</v>
      </c>
      <c r="K8" s="59">
        <f>'DRIs DATA 입력'!K8</f>
        <v>10.433</v>
      </c>
      <c r="L8" s="59">
        <f>'DRIs DATA 입력'!L8</f>
        <v>27.568000000000001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687.38025000000005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23.458105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3.3278734999999999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208.49939000000001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100.30925000000001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2.5642680000000002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1.9110275999999999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17.753325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1.8311983000000001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805.57885999999996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10.631959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2.8502990000000001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1.2348781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577.60429999999997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1389.1117999999999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10195.710999999999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4260.2183000000005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138.69844000000001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132.13140000000001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17.574031999999999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12.452745999999999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804.43359999999996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1.0228040000000001E-2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4.1074970000000004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333.45612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111.83669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326</v>
      </c>
      <c r="B1" s="61" t="s">
        <v>327</v>
      </c>
      <c r="G1" s="62" t="s">
        <v>328</v>
      </c>
      <c r="H1" s="61" t="s">
        <v>329</v>
      </c>
    </row>
    <row r="3" spans="1:27" x14ac:dyDescent="0.4">
      <c r="A3" s="71" t="s">
        <v>330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331</v>
      </c>
      <c r="B4" s="69"/>
      <c r="C4" s="69"/>
      <c r="E4" s="66" t="s">
        <v>332</v>
      </c>
      <c r="F4" s="67"/>
      <c r="G4" s="67"/>
      <c r="H4" s="68"/>
      <c r="J4" s="66" t="s">
        <v>333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334</v>
      </c>
      <c r="V4" s="69"/>
      <c r="W4" s="69"/>
      <c r="X4" s="69"/>
      <c r="Y4" s="69"/>
      <c r="Z4" s="69"/>
    </row>
    <row r="5" spans="1:27" x14ac:dyDescent="0.4">
      <c r="A5" s="65"/>
      <c r="B5" s="65" t="s">
        <v>275</v>
      </c>
      <c r="C5" s="65" t="s">
        <v>276</v>
      </c>
      <c r="E5" s="65"/>
      <c r="F5" s="65" t="s">
        <v>50</v>
      </c>
      <c r="G5" s="65" t="s">
        <v>277</v>
      </c>
      <c r="H5" s="65" t="s">
        <v>46</v>
      </c>
      <c r="J5" s="65"/>
      <c r="K5" s="65" t="s">
        <v>278</v>
      </c>
      <c r="L5" s="65" t="s">
        <v>279</v>
      </c>
      <c r="N5" s="65"/>
      <c r="O5" s="65" t="s">
        <v>280</v>
      </c>
      <c r="P5" s="65" t="s">
        <v>281</v>
      </c>
      <c r="Q5" s="65" t="s">
        <v>282</v>
      </c>
      <c r="R5" s="65" t="s">
        <v>283</v>
      </c>
      <c r="S5" s="65" t="s">
        <v>276</v>
      </c>
      <c r="U5" s="65"/>
      <c r="V5" s="65" t="s">
        <v>280</v>
      </c>
      <c r="W5" s="65" t="s">
        <v>281</v>
      </c>
      <c r="X5" s="65" t="s">
        <v>282</v>
      </c>
      <c r="Y5" s="65" t="s">
        <v>283</v>
      </c>
      <c r="Z5" s="65" t="s">
        <v>276</v>
      </c>
    </row>
    <row r="6" spans="1:27" x14ac:dyDescent="0.4">
      <c r="A6" s="65" t="s">
        <v>331</v>
      </c>
      <c r="B6" s="65">
        <v>2000</v>
      </c>
      <c r="C6" s="65">
        <v>2814.1161999999999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45</v>
      </c>
      <c r="P6" s="65">
        <v>55</v>
      </c>
      <c r="Q6" s="65">
        <v>0</v>
      </c>
      <c r="R6" s="65">
        <v>0</v>
      </c>
      <c r="S6" s="65">
        <v>83.447829999999996</v>
      </c>
      <c r="U6" s="65" t="s">
        <v>286</v>
      </c>
      <c r="V6" s="65">
        <v>0</v>
      </c>
      <c r="W6" s="65">
        <v>0</v>
      </c>
      <c r="X6" s="65">
        <v>25</v>
      </c>
      <c r="Y6" s="65">
        <v>0</v>
      </c>
      <c r="Z6" s="65">
        <v>36.797879999999999</v>
      </c>
    </row>
    <row r="7" spans="1:27" x14ac:dyDescent="0.4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4">
      <c r="E8" s="65" t="s">
        <v>288</v>
      </c>
      <c r="F8" s="65">
        <v>77.114999999999995</v>
      </c>
      <c r="G8" s="65">
        <v>8.1289999999999996</v>
      </c>
      <c r="H8" s="65">
        <v>14.756</v>
      </c>
      <c r="J8" s="65" t="s">
        <v>288</v>
      </c>
      <c r="K8" s="65">
        <v>10.433</v>
      </c>
      <c r="L8" s="65">
        <v>27.568000000000001</v>
      </c>
    </row>
    <row r="13" spans="1:27" x14ac:dyDescent="0.4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290</v>
      </c>
      <c r="B14" s="69"/>
      <c r="C14" s="69"/>
      <c r="D14" s="69"/>
      <c r="E14" s="69"/>
      <c r="F14" s="69"/>
      <c r="H14" s="69" t="s">
        <v>291</v>
      </c>
      <c r="I14" s="69"/>
      <c r="J14" s="69"/>
      <c r="K14" s="69"/>
      <c r="L14" s="69"/>
      <c r="M14" s="69"/>
      <c r="O14" s="69" t="s">
        <v>292</v>
      </c>
      <c r="P14" s="69"/>
      <c r="Q14" s="69"/>
      <c r="R14" s="69"/>
      <c r="S14" s="69"/>
      <c r="T14" s="69"/>
      <c r="V14" s="69" t="s">
        <v>293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280</v>
      </c>
      <c r="C15" s="65" t="s">
        <v>281</v>
      </c>
      <c r="D15" s="65" t="s">
        <v>282</v>
      </c>
      <c r="E15" s="65" t="s">
        <v>283</v>
      </c>
      <c r="F15" s="65" t="s">
        <v>276</v>
      </c>
      <c r="H15" s="65"/>
      <c r="I15" s="65" t="s">
        <v>280</v>
      </c>
      <c r="J15" s="65" t="s">
        <v>281</v>
      </c>
      <c r="K15" s="65" t="s">
        <v>282</v>
      </c>
      <c r="L15" s="65" t="s">
        <v>283</v>
      </c>
      <c r="M15" s="65" t="s">
        <v>276</v>
      </c>
      <c r="O15" s="65"/>
      <c r="P15" s="65" t="s">
        <v>280</v>
      </c>
      <c r="Q15" s="65" t="s">
        <v>281</v>
      </c>
      <c r="R15" s="65" t="s">
        <v>282</v>
      </c>
      <c r="S15" s="65" t="s">
        <v>283</v>
      </c>
      <c r="T15" s="65" t="s">
        <v>276</v>
      </c>
      <c r="V15" s="65"/>
      <c r="W15" s="65" t="s">
        <v>280</v>
      </c>
      <c r="X15" s="65" t="s">
        <v>281</v>
      </c>
      <c r="Y15" s="65" t="s">
        <v>282</v>
      </c>
      <c r="Z15" s="65" t="s">
        <v>283</v>
      </c>
      <c r="AA15" s="65" t="s">
        <v>276</v>
      </c>
    </row>
    <row r="16" spans="1:27" x14ac:dyDescent="0.4">
      <c r="A16" s="65" t="s">
        <v>294</v>
      </c>
      <c r="B16" s="65">
        <v>500</v>
      </c>
      <c r="C16" s="65">
        <v>700</v>
      </c>
      <c r="D16" s="65">
        <v>0</v>
      </c>
      <c r="E16" s="65">
        <v>3000</v>
      </c>
      <c r="F16" s="65">
        <v>687.38025000000005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23.458105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3.3278734999999999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208.49939000000001</v>
      </c>
    </row>
    <row r="23" spans="1:62" x14ac:dyDescent="0.4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302</v>
      </c>
      <c r="AR24" s="69"/>
      <c r="AS24" s="69"/>
      <c r="AT24" s="69"/>
      <c r="AU24" s="69"/>
      <c r="AV24" s="69"/>
      <c r="AX24" s="69" t="s">
        <v>303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280</v>
      </c>
      <c r="C25" s="65" t="s">
        <v>281</v>
      </c>
      <c r="D25" s="65" t="s">
        <v>282</v>
      </c>
      <c r="E25" s="65" t="s">
        <v>283</v>
      </c>
      <c r="F25" s="65" t="s">
        <v>276</v>
      </c>
      <c r="H25" s="65"/>
      <c r="I25" s="65" t="s">
        <v>280</v>
      </c>
      <c r="J25" s="65" t="s">
        <v>281</v>
      </c>
      <c r="K25" s="65" t="s">
        <v>282</v>
      </c>
      <c r="L25" s="65" t="s">
        <v>283</v>
      </c>
      <c r="M25" s="65" t="s">
        <v>276</v>
      </c>
      <c r="O25" s="65"/>
      <c r="P25" s="65" t="s">
        <v>280</v>
      </c>
      <c r="Q25" s="65" t="s">
        <v>281</v>
      </c>
      <c r="R25" s="65" t="s">
        <v>282</v>
      </c>
      <c r="S25" s="65" t="s">
        <v>283</v>
      </c>
      <c r="T25" s="65" t="s">
        <v>276</v>
      </c>
      <c r="V25" s="65"/>
      <c r="W25" s="65" t="s">
        <v>280</v>
      </c>
      <c r="X25" s="65" t="s">
        <v>281</v>
      </c>
      <c r="Y25" s="65" t="s">
        <v>282</v>
      </c>
      <c r="Z25" s="65" t="s">
        <v>283</v>
      </c>
      <c r="AA25" s="65" t="s">
        <v>276</v>
      </c>
      <c r="AC25" s="65"/>
      <c r="AD25" s="65" t="s">
        <v>280</v>
      </c>
      <c r="AE25" s="65" t="s">
        <v>281</v>
      </c>
      <c r="AF25" s="65" t="s">
        <v>282</v>
      </c>
      <c r="AG25" s="65" t="s">
        <v>283</v>
      </c>
      <c r="AH25" s="65" t="s">
        <v>276</v>
      </c>
      <c r="AJ25" s="65"/>
      <c r="AK25" s="65" t="s">
        <v>280</v>
      </c>
      <c r="AL25" s="65" t="s">
        <v>281</v>
      </c>
      <c r="AM25" s="65" t="s">
        <v>282</v>
      </c>
      <c r="AN25" s="65" t="s">
        <v>283</v>
      </c>
      <c r="AO25" s="65" t="s">
        <v>276</v>
      </c>
      <c r="AQ25" s="65"/>
      <c r="AR25" s="65" t="s">
        <v>280</v>
      </c>
      <c r="AS25" s="65" t="s">
        <v>281</v>
      </c>
      <c r="AT25" s="65" t="s">
        <v>282</v>
      </c>
      <c r="AU25" s="65" t="s">
        <v>283</v>
      </c>
      <c r="AV25" s="65" t="s">
        <v>276</v>
      </c>
      <c r="AX25" s="65"/>
      <c r="AY25" s="65" t="s">
        <v>280</v>
      </c>
      <c r="AZ25" s="65" t="s">
        <v>281</v>
      </c>
      <c r="BA25" s="65" t="s">
        <v>282</v>
      </c>
      <c r="BB25" s="65" t="s">
        <v>283</v>
      </c>
      <c r="BC25" s="65" t="s">
        <v>276</v>
      </c>
      <c r="BE25" s="65"/>
      <c r="BF25" s="65" t="s">
        <v>280</v>
      </c>
      <c r="BG25" s="65" t="s">
        <v>281</v>
      </c>
      <c r="BH25" s="65" t="s">
        <v>282</v>
      </c>
      <c r="BI25" s="65" t="s">
        <v>283</v>
      </c>
      <c r="BJ25" s="65" t="s">
        <v>276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100.30925000000001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2.5642680000000002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1.9110275999999999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17.753325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1.8311983000000001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805.57885999999996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10.631959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2.8502990000000001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1.2348781</v>
      </c>
    </row>
    <row r="33" spans="1:68" x14ac:dyDescent="0.4">
      <c r="A33" s="70" t="s">
        <v>306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308</v>
      </c>
      <c r="W34" s="69"/>
      <c r="X34" s="69"/>
      <c r="Y34" s="69"/>
      <c r="Z34" s="69"/>
      <c r="AA34" s="69"/>
      <c r="AC34" s="69" t="s">
        <v>309</v>
      </c>
      <c r="AD34" s="69"/>
      <c r="AE34" s="69"/>
      <c r="AF34" s="69"/>
      <c r="AG34" s="69"/>
      <c r="AH34" s="69"/>
      <c r="AJ34" s="69" t="s">
        <v>310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280</v>
      </c>
      <c r="C35" s="65" t="s">
        <v>281</v>
      </c>
      <c r="D35" s="65" t="s">
        <v>282</v>
      </c>
      <c r="E35" s="65" t="s">
        <v>283</v>
      </c>
      <c r="F35" s="65" t="s">
        <v>276</v>
      </c>
      <c r="H35" s="65"/>
      <c r="I35" s="65" t="s">
        <v>280</v>
      </c>
      <c r="J35" s="65" t="s">
        <v>281</v>
      </c>
      <c r="K35" s="65" t="s">
        <v>282</v>
      </c>
      <c r="L35" s="65" t="s">
        <v>283</v>
      </c>
      <c r="M35" s="65" t="s">
        <v>276</v>
      </c>
      <c r="O35" s="65"/>
      <c r="P35" s="65" t="s">
        <v>280</v>
      </c>
      <c r="Q35" s="65" t="s">
        <v>281</v>
      </c>
      <c r="R35" s="65" t="s">
        <v>282</v>
      </c>
      <c r="S35" s="65" t="s">
        <v>283</v>
      </c>
      <c r="T35" s="65" t="s">
        <v>276</v>
      </c>
      <c r="V35" s="65"/>
      <c r="W35" s="65" t="s">
        <v>280</v>
      </c>
      <c r="X35" s="65" t="s">
        <v>281</v>
      </c>
      <c r="Y35" s="65" t="s">
        <v>282</v>
      </c>
      <c r="Z35" s="65" t="s">
        <v>283</v>
      </c>
      <c r="AA35" s="65" t="s">
        <v>276</v>
      </c>
      <c r="AC35" s="65"/>
      <c r="AD35" s="65" t="s">
        <v>280</v>
      </c>
      <c r="AE35" s="65" t="s">
        <v>281</v>
      </c>
      <c r="AF35" s="65" t="s">
        <v>282</v>
      </c>
      <c r="AG35" s="65" t="s">
        <v>283</v>
      </c>
      <c r="AH35" s="65" t="s">
        <v>276</v>
      </c>
      <c r="AJ35" s="65"/>
      <c r="AK35" s="65" t="s">
        <v>280</v>
      </c>
      <c r="AL35" s="65" t="s">
        <v>281</v>
      </c>
      <c r="AM35" s="65" t="s">
        <v>282</v>
      </c>
      <c r="AN35" s="65" t="s">
        <v>283</v>
      </c>
      <c r="AO35" s="65" t="s">
        <v>276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577.60429999999997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1389.1117999999999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10195.710999999999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4260.2183000000005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138.69844000000001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132.13140000000001</v>
      </c>
    </row>
    <row r="43" spans="1:68" x14ac:dyDescent="0.4">
      <c r="A43" s="70" t="s">
        <v>311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312</v>
      </c>
      <c r="B44" s="69"/>
      <c r="C44" s="69"/>
      <c r="D44" s="69"/>
      <c r="E44" s="69"/>
      <c r="F44" s="69"/>
      <c r="H44" s="69" t="s">
        <v>313</v>
      </c>
      <c r="I44" s="69"/>
      <c r="J44" s="69"/>
      <c r="K44" s="69"/>
      <c r="L44" s="69"/>
      <c r="M44" s="69"/>
      <c r="O44" s="69" t="s">
        <v>314</v>
      </c>
      <c r="P44" s="69"/>
      <c r="Q44" s="69"/>
      <c r="R44" s="69"/>
      <c r="S44" s="69"/>
      <c r="T44" s="69"/>
      <c r="V44" s="69" t="s">
        <v>315</v>
      </c>
      <c r="W44" s="69"/>
      <c r="X44" s="69"/>
      <c r="Y44" s="69"/>
      <c r="Z44" s="69"/>
      <c r="AA44" s="69"/>
      <c r="AC44" s="69" t="s">
        <v>316</v>
      </c>
      <c r="AD44" s="69"/>
      <c r="AE44" s="69"/>
      <c r="AF44" s="69"/>
      <c r="AG44" s="69"/>
      <c r="AH44" s="69"/>
      <c r="AJ44" s="69" t="s">
        <v>317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319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280</v>
      </c>
      <c r="C45" s="65" t="s">
        <v>281</v>
      </c>
      <c r="D45" s="65" t="s">
        <v>282</v>
      </c>
      <c r="E45" s="65" t="s">
        <v>283</v>
      </c>
      <c r="F45" s="65" t="s">
        <v>276</v>
      </c>
      <c r="H45" s="65"/>
      <c r="I45" s="65" t="s">
        <v>280</v>
      </c>
      <c r="J45" s="65" t="s">
        <v>281</v>
      </c>
      <c r="K45" s="65" t="s">
        <v>282</v>
      </c>
      <c r="L45" s="65" t="s">
        <v>283</v>
      </c>
      <c r="M45" s="65" t="s">
        <v>276</v>
      </c>
      <c r="O45" s="65"/>
      <c r="P45" s="65" t="s">
        <v>280</v>
      </c>
      <c r="Q45" s="65" t="s">
        <v>281</v>
      </c>
      <c r="R45" s="65" t="s">
        <v>282</v>
      </c>
      <c r="S45" s="65" t="s">
        <v>283</v>
      </c>
      <c r="T45" s="65" t="s">
        <v>276</v>
      </c>
      <c r="V45" s="65"/>
      <c r="W45" s="65" t="s">
        <v>280</v>
      </c>
      <c r="X45" s="65" t="s">
        <v>281</v>
      </c>
      <c r="Y45" s="65" t="s">
        <v>282</v>
      </c>
      <c r="Z45" s="65" t="s">
        <v>283</v>
      </c>
      <c r="AA45" s="65" t="s">
        <v>276</v>
      </c>
      <c r="AC45" s="65"/>
      <c r="AD45" s="65" t="s">
        <v>280</v>
      </c>
      <c r="AE45" s="65" t="s">
        <v>281</v>
      </c>
      <c r="AF45" s="65" t="s">
        <v>282</v>
      </c>
      <c r="AG45" s="65" t="s">
        <v>283</v>
      </c>
      <c r="AH45" s="65" t="s">
        <v>276</v>
      </c>
      <c r="AJ45" s="65"/>
      <c r="AK45" s="65" t="s">
        <v>280</v>
      </c>
      <c r="AL45" s="65" t="s">
        <v>281</v>
      </c>
      <c r="AM45" s="65" t="s">
        <v>282</v>
      </c>
      <c r="AN45" s="65" t="s">
        <v>283</v>
      </c>
      <c r="AO45" s="65" t="s">
        <v>276</v>
      </c>
      <c r="AQ45" s="65"/>
      <c r="AR45" s="65" t="s">
        <v>280</v>
      </c>
      <c r="AS45" s="65" t="s">
        <v>281</v>
      </c>
      <c r="AT45" s="65" t="s">
        <v>282</v>
      </c>
      <c r="AU45" s="65" t="s">
        <v>283</v>
      </c>
      <c r="AV45" s="65" t="s">
        <v>276</v>
      </c>
      <c r="AX45" s="65"/>
      <c r="AY45" s="65" t="s">
        <v>280</v>
      </c>
      <c r="AZ45" s="65" t="s">
        <v>281</v>
      </c>
      <c r="BA45" s="65" t="s">
        <v>282</v>
      </c>
      <c r="BB45" s="65" t="s">
        <v>283</v>
      </c>
      <c r="BC45" s="65" t="s">
        <v>276</v>
      </c>
      <c r="BE45" s="65"/>
      <c r="BF45" s="65" t="s">
        <v>280</v>
      </c>
      <c r="BG45" s="65" t="s">
        <v>281</v>
      </c>
      <c r="BH45" s="65" t="s">
        <v>282</v>
      </c>
      <c r="BI45" s="65" t="s">
        <v>283</v>
      </c>
      <c r="BJ45" s="65" t="s">
        <v>276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17.574031999999999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12.452745999999999</v>
      </c>
      <c r="O46" s="65" t="s">
        <v>321</v>
      </c>
      <c r="P46" s="65">
        <v>600</v>
      </c>
      <c r="Q46" s="65">
        <v>800</v>
      </c>
      <c r="R46" s="65">
        <v>0</v>
      </c>
      <c r="S46" s="65">
        <v>10000</v>
      </c>
      <c r="T46" s="65">
        <v>804.43359999999996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1.0228040000000001E-2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4.1074970000000004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333.45612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111.83669</v>
      </c>
      <c r="AX46" s="65" t="s">
        <v>322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324</v>
      </c>
      <c r="D2" s="61">
        <v>66</v>
      </c>
      <c r="E2" s="61">
        <v>2814.1161999999999</v>
      </c>
      <c r="F2" s="61">
        <v>436.08837999999997</v>
      </c>
      <c r="G2" s="61">
        <v>45.970489999999998</v>
      </c>
      <c r="H2" s="61">
        <v>26.291512999999998</v>
      </c>
      <c r="I2" s="61">
        <v>19.678975999999999</v>
      </c>
      <c r="J2" s="61">
        <v>83.447829999999996</v>
      </c>
      <c r="K2" s="61">
        <v>52.689284999999998</v>
      </c>
      <c r="L2" s="61">
        <v>30.758547</v>
      </c>
      <c r="M2" s="61">
        <v>36.797879999999999</v>
      </c>
      <c r="N2" s="61">
        <v>3.6345858999999998</v>
      </c>
      <c r="O2" s="61">
        <v>21.432442000000002</v>
      </c>
      <c r="P2" s="61">
        <v>1408.9784999999999</v>
      </c>
      <c r="Q2" s="61">
        <v>40.126617000000003</v>
      </c>
      <c r="R2" s="61">
        <v>687.38025000000005</v>
      </c>
      <c r="S2" s="61">
        <v>127.99736</v>
      </c>
      <c r="T2" s="61">
        <v>6712.5946999999996</v>
      </c>
      <c r="U2" s="61">
        <v>3.3278734999999999</v>
      </c>
      <c r="V2" s="61">
        <v>23.458105</v>
      </c>
      <c r="W2" s="61">
        <v>208.49939000000001</v>
      </c>
      <c r="X2" s="61">
        <v>100.30925000000001</v>
      </c>
      <c r="Y2" s="61">
        <v>2.5642680000000002</v>
      </c>
      <c r="Z2" s="61">
        <v>1.9110275999999999</v>
      </c>
      <c r="AA2" s="61">
        <v>17.753325</v>
      </c>
      <c r="AB2" s="61">
        <v>1.8311983000000001</v>
      </c>
      <c r="AC2" s="61">
        <v>805.57885999999996</v>
      </c>
      <c r="AD2" s="61">
        <v>10.631959</v>
      </c>
      <c r="AE2" s="61">
        <v>2.8502990000000001</v>
      </c>
      <c r="AF2" s="61">
        <v>1.2348781</v>
      </c>
      <c r="AG2" s="61">
        <v>577.60429999999997</v>
      </c>
      <c r="AH2" s="61">
        <v>333.4957</v>
      </c>
      <c r="AI2" s="61">
        <v>244.1086</v>
      </c>
      <c r="AJ2" s="61">
        <v>1389.1117999999999</v>
      </c>
      <c r="AK2" s="61">
        <v>10195.710999999999</v>
      </c>
      <c r="AL2" s="61">
        <v>138.69844000000001</v>
      </c>
      <c r="AM2" s="61">
        <v>4260.2183000000005</v>
      </c>
      <c r="AN2" s="61">
        <v>132.13140000000001</v>
      </c>
      <c r="AO2" s="61">
        <v>17.574031999999999</v>
      </c>
      <c r="AP2" s="61">
        <v>12.702481000000001</v>
      </c>
      <c r="AQ2" s="61">
        <v>4.87155</v>
      </c>
      <c r="AR2" s="61">
        <v>12.452745999999999</v>
      </c>
      <c r="AS2" s="61">
        <v>804.43359999999996</v>
      </c>
      <c r="AT2" s="61">
        <v>1.0228040000000001E-2</v>
      </c>
      <c r="AU2" s="61">
        <v>4.1074970000000004</v>
      </c>
      <c r="AV2" s="61">
        <v>333.45612</v>
      </c>
      <c r="AW2" s="61">
        <v>111.83669</v>
      </c>
      <c r="AX2" s="61">
        <v>5.7140138E-2</v>
      </c>
      <c r="AY2" s="61">
        <v>1.9330417</v>
      </c>
      <c r="AZ2" s="61">
        <v>468.45177999999999</v>
      </c>
      <c r="BA2" s="61">
        <v>42.468020000000003</v>
      </c>
      <c r="BB2" s="61">
        <v>12.270284</v>
      </c>
      <c r="BC2" s="61">
        <v>14.217736</v>
      </c>
      <c r="BD2" s="61">
        <v>15.959393499999999</v>
      </c>
      <c r="BE2" s="61">
        <v>1.1264228000000001</v>
      </c>
      <c r="BF2" s="61">
        <v>6.6006264999999997</v>
      </c>
      <c r="BG2" s="61">
        <v>0</v>
      </c>
      <c r="BH2" s="61">
        <v>4.3485826000000003E-3</v>
      </c>
      <c r="BI2" s="61">
        <v>4.4072529999999999E-3</v>
      </c>
      <c r="BJ2" s="61">
        <v>4.2605012999999997E-2</v>
      </c>
      <c r="BK2" s="61">
        <v>0</v>
      </c>
      <c r="BL2" s="61">
        <v>0.51874509999999996</v>
      </c>
      <c r="BM2" s="61">
        <v>6.8726105999999998</v>
      </c>
      <c r="BN2" s="61">
        <v>2.2464297000000002</v>
      </c>
      <c r="BO2" s="61">
        <v>137.04712000000001</v>
      </c>
      <c r="BP2" s="61">
        <v>21.932836999999999</v>
      </c>
      <c r="BQ2" s="61">
        <v>40.319980000000001</v>
      </c>
      <c r="BR2" s="61">
        <v>145.84805</v>
      </c>
      <c r="BS2" s="61">
        <v>84.134990000000002</v>
      </c>
      <c r="BT2" s="61">
        <v>29.577206</v>
      </c>
      <c r="BU2" s="61">
        <v>2.7635725E-2</v>
      </c>
      <c r="BV2" s="61">
        <v>2.0009099999999998E-2</v>
      </c>
      <c r="BW2" s="61">
        <v>1.7983658</v>
      </c>
      <c r="BX2" s="61">
        <v>2.5054002</v>
      </c>
      <c r="BY2" s="61">
        <v>0.16608928000000001</v>
      </c>
      <c r="BZ2" s="61">
        <v>4.9964460000000003E-4</v>
      </c>
      <c r="CA2" s="61">
        <v>1.6611587999999999</v>
      </c>
      <c r="CB2" s="61">
        <v>1.0491026000000001E-2</v>
      </c>
      <c r="CC2" s="61">
        <v>0.23662525000000001</v>
      </c>
      <c r="CD2" s="61">
        <v>1.2085984000000001</v>
      </c>
      <c r="CE2" s="61">
        <v>7.6811290000000004E-2</v>
      </c>
      <c r="CF2" s="61">
        <v>0.15215530999999999</v>
      </c>
      <c r="CG2" s="61">
        <v>0</v>
      </c>
      <c r="CH2" s="61">
        <v>1.8633211E-2</v>
      </c>
      <c r="CI2" s="61">
        <v>2.3408002E-6</v>
      </c>
      <c r="CJ2" s="61">
        <v>2.9951625000000002</v>
      </c>
      <c r="CK2" s="61">
        <v>1.6512236E-2</v>
      </c>
      <c r="CL2" s="61">
        <v>0.8566395</v>
      </c>
      <c r="CM2" s="61">
        <v>6.527234</v>
      </c>
      <c r="CN2" s="61">
        <v>2904.6010000000001</v>
      </c>
      <c r="CO2" s="61">
        <v>5008.6045000000004</v>
      </c>
      <c r="CP2" s="61">
        <v>2726.0023999999999</v>
      </c>
      <c r="CQ2" s="61">
        <v>1011.37683</v>
      </c>
      <c r="CR2" s="61">
        <v>617.46027000000004</v>
      </c>
      <c r="CS2" s="61">
        <v>461.6576</v>
      </c>
      <c r="CT2" s="61">
        <v>2981.5360999999998</v>
      </c>
      <c r="CU2" s="61">
        <v>1725.0833</v>
      </c>
      <c r="CV2" s="61">
        <v>1515.8809000000001</v>
      </c>
      <c r="CW2" s="61">
        <v>1934.8434</v>
      </c>
      <c r="CX2" s="61">
        <v>648.31866000000002</v>
      </c>
      <c r="CY2" s="61">
        <v>3681.1143000000002</v>
      </c>
      <c r="CZ2" s="61">
        <v>1804.2266999999999</v>
      </c>
      <c r="DA2" s="61">
        <v>4447.5159999999996</v>
      </c>
      <c r="DB2" s="61">
        <v>4177.0747000000001</v>
      </c>
      <c r="DC2" s="61">
        <v>6573.5225</v>
      </c>
      <c r="DD2" s="61">
        <v>11499.509</v>
      </c>
      <c r="DE2" s="61">
        <v>2064.4445999999998</v>
      </c>
      <c r="DF2" s="61">
        <v>5809.1806999999999</v>
      </c>
      <c r="DG2" s="61">
        <v>2502.0771</v>
      </c>
      <c r="DH2" s="61">
        <v>124.879036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42.468020000000003</v>
      </c>
      <c r="B6">
        <f>BB2</f>
        <v>12.270284</v>
      </c>
      <c r="C6">
        <f>BC2</f>
        <v>14.217736</v>
      </c>
      <c r="D6">
        <f>BD2</f>
        <v>15.959393499999999</v>
      </c>
    </row>
    <row r="7" spans="1:113" x14ac:dyDescent="0.4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19810</v>
      </c>
      <c r="C2" s="56">
        <f ca="1">YEAR(TODAY())-YEAR(B2)+IF(TODAY()&gt;=DATE(YEAR(TODAY()),MONTH(B2),DAY(B2)),0,-1)</f>
        <v>66</v>
      </c>
      <c r="E2" s="52">
        <v>167.9</v>
      </c>
      <c r="F2" s="53" t="s">
        <v>39</v>
      </c>
      <c r="G2" s="52">
        <v>74.3</v>
      </c>
      <c r="H2" s="51" t="s">
        <v>41</v>
      </c>
      <c r="I2" s="72">
        <f>ROUND(G3/E3^2,1)</f>
        <v>26.4</v>
      </c>
    </row>
    <row r="3" spans="1:9" x14ac:dyDescent="0.4">
      <c r="E3" s="51">
        <f>E2/100</f>
        <v>1.679</v>
      </c>
      <c r="F3" s="51" t="s">
        <v>40</v>
      </c>
      <c r="G3" s="51">
        <f>G2</f>
        <v>74.3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하석철, ID : H1900215)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14:51:41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325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167.9</v>
      </c>
      <c r="L12" s="129"/>
      <c r="M12" s="122">
        <f>'개인정보 및 신체계측 입력'!G2</f>
        <v>74.3</v>
      </c>
      <c r="N12" s="123"/>
      <c r="O12" s="118" t="s">
        <v>271</v>
      </c>
      <c r="P12" s="112"/>
      <c r="Q12" s="115">
        <f>'개인정보 및 신체계측 입력'!I2</f>
        <v>26.4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하석철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77.114999999999995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8.1289999999999996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14.756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27.6</v>
      </c>
      <c r="L72" s="36" t="s">
        <v>53</v>
      </c>
      <c r="M72" s="36">
        <f>ROUND('DRIs DATA'!K8,1)</f>
        <v>10.4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91.65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195.48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100.31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122.08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72.2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679.71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175.74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2020-05-28T06:27:10Z</dcterms:modified>
</cp:coreProperties>
</file>