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<sst xmlns="http://schemas.openxmlformats.org/spreadsheetml/2006/main" count="692" uniqueCount="342">
  <si>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</si>
  <si>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</si>
  <si>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</si>
  <si>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</si>
  <si>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</si>
  <si>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</si>
  <si>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</si>
  <si>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</si>
  <si>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</si>
  <si>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</si>
  <si>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</si>
  <si>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</si>
  <si>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</si>
  <si>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</si>
  <si>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</si>
  <si>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</si>
  <si>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</si>
  <si>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</si>
  <si>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</si>
  <si>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</si>
  <si>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</si>
  <si>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</si>
  <si>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</si>
  <si>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</si>
  <si>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</si>
  <si>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</si>
  <si>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</si>
  <si>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</si>
  <si>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</si>
  <si>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</si>
  <si>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</si>
  <si>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</si>
  <si>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</si>
  <si>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</si>
  <si>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</si>
  <si>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</si>
  <si>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</si>
  <si>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</si>
  <si>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</si>
  <si>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</si>
  <si>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</si>
  <si>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</si>
  <si>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</si>
  <si>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</si>
  <si>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</si>
  <si>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</si>
  <si>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</si>
  <si>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</si>
  <si>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</si>
  <si>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</si>
  <si>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</si>
  <si>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</si>
  <si>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</si>
  <si>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</si>
  <si>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</si>
  <si>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</si>
  <si>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</si>
  <si>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</si>
  <si>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</si>
  <si>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</si>
  <si>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</si>
  <si>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</si>
  <si>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</si>
  <si>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</si>
  <si>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</si>
  <si>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</si>
  <si>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</si>
  <si>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</si>
  <si>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</si>
  <si>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</si>
  <si>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</si>
  <si>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</si>
  <si>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</si>
  <si>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</si>
  <si>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</si>
  <si>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</si>
  <si>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</si>
  <si>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</si>
  <si>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</si>
  <si>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</si>
  <si>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</si>
  <si>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</si>
  <si>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</si>
  <si>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</si>
  <si>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</si>
  <si>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</si>
  <si>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</si>
  <si>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</si>
  <si>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</si>
  <si>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</si>
  <si>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</si>
  <si>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</si>
  <si>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</si>
  <si>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</si>
  <si>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</si>
  <si>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</si>
  <si>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</si>
  <si>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</si>
  <si>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</si>
  <si>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</si>
  <si>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</si>
  <si>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</si>
  <si>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</si>
  <si>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</si>
  <si>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</si>
  <si>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</si>
  <si>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</si>
  <si>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</si>
  <si>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</si>
  <si>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</si>
  <si>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</si>
  <si>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</si>
  <si>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</si>
  <si>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</si>
  <si>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</si>
  <si>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</si>
  <si>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</si>
  <si>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</si>
  <si>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</si>
  <si>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</si>
  <si>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</si>
  <si>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</si>
  <si>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</si>
  <si>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</si>
  <si>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</si>
  <si>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</si>
  <si>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</si>
  <si>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</si>
  <si>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</si>
  <si>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</si>
  <si>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</si>
  <si>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</si>
  <si>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</si>
  <si>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</si>
  <si>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</si>
  <si>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</si>
  <si>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</si>
  <si>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</si>
  <si>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</si>
  <si>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</si>
  <si>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</si>
  <si>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</si>
  <si>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</si>
  <si>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</si>
  <si>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</si>
  <si>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</si>
  <si>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</si>
  <si>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</si>
  <si>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</si>
  <si>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</si>
  <si>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</si>
  <si>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</si>
  <si>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</si>
  <si>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</si>
  <si>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</si>
  <si>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</si>
  <si>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</si>
  <si>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</si>
  <si>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</si>
  <si>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</si>
  <si>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</si>
  <si>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</si>
  <si>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</si>
  <si>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</si>
  <si>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</si>
  <si>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</si>
  <si>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</si>
  <si>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</si>
  <si>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</si>
  <si>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</si>
  <si>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</si>
  <si>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</si>
  <si>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</si>
  <si>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</si>
  <si>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</si>
  <si>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</si>
  <si>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</si>
  <si>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</si>
  <si>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</si>
  <si>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</si>
  <si>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</si>
  <si>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</si>
  <si>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</si>
  <si>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</si>
  <si>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</si>
  <si>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</si>
  <si>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</si>
  <si>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</si>
  <si>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</si>
  <si>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</si>
  <si>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</si>
  <si>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</si>
  <si>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</si>
  <si>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</si>
  <si>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</si>
  <si>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</si>
  <si>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</si>
  <si>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</si>
  <si>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</si>
  <si>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</si>
  <si>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</si>
  <si>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</si>
  <si>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</si>
  <si>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</si>
  <si>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</si>
  <si>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</si>
  <si>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</si>
  <si>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</si>
  <si>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</si>
  <si>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</si>
  <si>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</si>
  <si>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</si>
  <si>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</si>
  <si>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</si>
  <si>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</si>
  <si>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</si>
  <si>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</si>
  <si>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</si>
  <si>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</si>
  <si>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</si>
  <si>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</si>
  <si>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</si>
  <si>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</si>
  <si>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</si>
  <si>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</si>
  <si>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</si>
  <si>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</si>
  <si>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</si>
  <si>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</si>
  <si>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</si>
  <si>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</si>
  <si>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</si>
  <si>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</si>
  <si>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</si>
  <si>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</si>
  <si>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</si>
  <si>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</si>
  <si>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</si>
  <si>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</si>
  <si>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</si>
  <si>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</si>
  <si>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</si>
  <si>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</si>
  <si>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</si>
  <si>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</si>
  <si>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</si>
  <si>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</si>
  <si>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</si>
  <si>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</si>
  <si>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</si>
  <si>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</si>
  <si>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</si>
  <si>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</si>
  <si>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</si>
  <si>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</si>
  <si>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</si>
  <si>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</si>
  <si>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</si>
  <si>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</si>
  <si>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</si>
  <si>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</si>
  <si>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</si>
  <si>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</si>
  <si>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</si>
  <si>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</si>
  <si>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</si>
  <si>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</si>
  <si>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</si>
  <si>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</si>
  <si>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</si>
  <si>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</si>
  <si>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</si>
  <si>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</si>
  <si>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</si>
  <si>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</si>
  <si>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</si>
  <si>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불포화지방산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</si>
  <si>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</si>
  <si>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</si>
  <si>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</si>
  <si>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오경남, ID : H1900216)</t>
  </si>
  <si>
    <t>출력시각</t>
    <phoneticPr fontId="1" type="noConversion"/>
  </si>
  <si>
    <t>2020년 05월 28일 14:53:15</t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</si>
  <si>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</si>
  <si>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</si>
  <si>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</si>
  <si>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</si>
  <si>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</si>
  <si>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</si>
  <si>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</si>
  <si>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</si>
  <si>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</si>
  <si>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</si>
  <si>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</si>
  <si>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</si>
  <si>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</si>
  <si>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</si>
  <si>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</si>
  <si>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</si>
  <si>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</si>
  <si>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</si>
  <si>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</si>
  <si>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</si>
  <si>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</si>
  <si>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</si>
  <si>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</si>
  <si>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</si>
  <si>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</si>
  <si>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</si>
  <si>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</si>
  <si>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</si>
  <si>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</si>
  <si>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</si>
  <si>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</si>
  <si>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</si>
  <si>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</si>
  <si>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</si>
  <si>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</si>
  <si>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</si>
  <si>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</si>
  <si>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</si>
  <si>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</si>
  <si>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</si>
  <si>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</si>
  <si>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</si>
  <si>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</si>
  <si>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</si>
  <si>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</si>
  <si>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</si>
  <si>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</si>
  <si>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</si>
  <si>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</si>
  <si>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</si>
  <si>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</si>
  <si>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</si>
  <si>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</si>
  <si>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</si>
  <si>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</si>
  <si>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</si>
  <si>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</si>
  <si>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H1900216</t>
  </si>
  <si>
    <t>오경남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</si>
</sst>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122.43669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78064"/>
        <c:axId val="567878456"/>
      </c:barChart>
      <c:catAx>
        <c:axId val="5678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78456"/>
        <c:crosses val="autoZero"/>
        <c:auto val="1"/>
        <c:lblAlgn val="ctr"/>
        <c:lblOffset val="100"/>
        <c:noMultiLvlLbl val="0"/>
      </c:catAx>
      <c:valAx>
        <c:axId val="56787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7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3.2195966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8648"/>
        <c:axId val="567889040"/>
      </c:barChart>
      <c:catAx>
        <c:axId val="5678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9040"/>
        <c:crosses val="autoZero"/>
        <c:auto val="1"/>
        <c:lblAlgn val="ctr"/>
        <c:lblOffset val="100"/>
        <c:noMultiLvlLbl val="0"/>
      </c:catAx>
      <c:valAx>
        <c:axId val="56788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0.722557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9824"/>
        <c:axId val="567890216"/>
      </c:barChart>
      <c:catAx>
        <c:axId val="5678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0216"/>
        <c:crosses val="autoZero"/>
        <c:auto val="1"/>
        <c:lblAlgn val="ctr"/>
        <c:lblOffset val="100"/>
        <c:noMultiLvlLbl val="0"/>
      </c:catAx>
      <c:valAx>
        <c:axId val="56789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1764.6342999999999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1000"/>
        <c:axId val="567891392"/>
      </c:barChart>
      <c:catAx>
        <c:axId val="56789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1392"/>
        <c:crosses val="autoZero"/>
        <c:auto val="1"/>
        <c:lblAlgn val="ctr"/>
        <c:lblOffset val="100"/>
        <c:noMultiLvlLbl val="0"/>
      </c:catAx>
      <c:valAx>
        <c:axId val="56789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4152.9224000000004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2176"/>
        <c:axId val="567892568"/>
      </c:barChart>
      <c:catAx>
        <c:axId val="5678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2568"/>
        <c:crosses val="autoZero"/>
        <c:auto val="1"/>
        <c:lblAlgn val="ctr"/>
        <c:lblOffset val="100"/>
        <c:noMultiLvlLbl val="0"/>
      </c:catAx>
      <c:valAx>
        <c:axId val="567892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82.097305000000006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3352"/>
        <c:axId val="567893744"/>
      </c:barChart>
      <c:catAx>
        <c:axId val="56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3744"/>
        <c:crosses val="autoZero"/>
        <c:auto val="1"/>
        <c:lblAlgn val="ctr"/>
        <c:lblOffset val="100"/>
        <c:noMultiLvlLbl val="0"/>
      </c:catAx>
      <c:valAx>
        <c:axId val="56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203.03636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4528"/>
        <c:axId val="567894920"/>
      </c:barChart>
      <c:catAx>
        <c:axId val="5678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4920"/>
        <c:crosses val="autoZero"/>
        <c:auto val="1"/>
        <c:lblAlgn val="ctr"/>
        <c:lblOffset val="100"/>
        <c:noMultiLvlLbl val="0"/>
      </c:catAx>
      <c:valAx>
        <c:axId val="5678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17.70824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5704"/>
        <c:axId val="567896096"/>
      </c:barChart>
      <c:catAx>
        <c:axId val="56789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6096"/>
        <c:crosses val="autoZero"/>
        <c:auto val="1"/>
        <c:lblAlgn val="ctr"/>
        <c:lblOffset val="100"/>
        <c:noMultiLvlLbl val="0"/>
      </c:catAx>
      <c:valAx>
        <c:axId val="56789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3829.6089999999999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6880"/>
        <c:axId val="567897272"/>
      </c:barChart>
      <c:catAx>
        <c:axId val="56789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7272"/>
        <c:crosses val="autoZero"/>
        <c:auto val="1"/>
        <c:lblAlgn val="ctr"/>
        <c:lblOffset val="100"/>
        <c:noMultiLvlLbl val="0"/>
      </c:catAx>
      <c:valAx>
        <c:axId val="567897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0.56237009999999998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8056"/>
        <c:axId val="567898448"/>
      </c:barChart>
      <c:catAx>
        <c:axId val="56789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8448"/>
        <c:crosses val="autoZero"/>
        <c:auto val="1"/>
        <c:lblAlgn val="ctr"/>
        <c:lblOffset val="100"/>
        <c:noMultiLvlLbl val="0"/>
      </c:catAx>
      <c:valAx>
        <c:axId val="56789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3.8496326999999999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99232"/>
        <c:axId val="567899624"/>
      </c:barChart>
      <c:catAx>
        <c:axId val="5678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99624"/>
        <c:crosses val="autoZero"/>
        <c:auto val="1"/>
        <c:lblAlgn val="ctr"/>
        <c:lblOffset val="100"/>
        <c:noMultiLvlLbl val="0"/>
      </c:catAx>
      <c:valAx>
        <c:axId val="56789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28.52985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79240"/>
        <c:axId val="567879632"/>
      </c:barChart>
      <c:catAx>
        <c:axId val="56787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79632"/>
        <c:crosses val="autoZero"/>
        <c:auto val="1"/>
        <c:lblAlgn val="ctr"/>
        <c:lblOffset val="100"/>
        <c:noMultiLvlLbl val="0"/>
      </c:catAx>
      <c:valAx>
        <c:axId val="56787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7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278.92354999999998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00800"/>
        <c:axId val="567901192"/>
      </c:barChart>
      <c:catAx>
        <c:axId val="5679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1192"/>
        <c:crosses val="autoZero"/>
        <c:auto val="1"/>
        <c:lblAlgn val="ctr"/>
        <c:lblOffset val="100"/>
        <c:noMultiLvlLbl val="0"/>
      </c:catAx>
      <c:valAx>
        <c:axId val="56790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143.86538999999999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01584"/>
        <c:axId val="567901976"/>
      </c:barChart>
      <c:catAx>
        <c:axId val="56790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1976"/>
        <c:crosses val="autoZero"/>
        <c:auto val="1"/>
        <c:lblAlgn val="ctr"/>
        <c:lblOffset val="100"/>
        <c:noMultiLvlLbl val="0"/>
      </c:catAx>
      <c:valAx>
        <c:axId val="56790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8.6690000000000005</c:v>
                </c:pt>
                <c:pt idx="1">
                  <c:v>11.805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902760"/>
        <c:axId val="567903152"/>
      </c:barChart>
      <c:catAx>
        <c:axId val="56790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3152"/>
        <c:crosses val="autoZero"/>
        <c:auto val="1"/>
        <c:lblAlgn val="ctr"/>
        <c:lblOffset val="100"/>
        <c:noMultiLvlLbl val="0"/>
      </c:catAx>
      <c:valAx>
        <c:axId val="56790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24.30247</c:v>
                </c:pt>
                <c:pt idx="1">
                  <c:v>31.837599000000001</c:v>
                </c:pt>
                <c:pt idx="2">
                  <c:v>25.545807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649.12243999999998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04328"/>
        <c:axId val="567904720"/>
      </c:barChart>
      <c:catAx>
        <c:axId val="56790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4720"/>
        <c:crosses val="autoZero"/>
        <c:auto val="1"/>
        <c:lblAlgn val="ctr"/>
        <c:lblOffset val="100"/>
        <c:noMultiLvlLbl val="0"/>
      </c:catAx>
      <c:valAx>
        <c:axId val="56790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27.846558000000002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05504"/>
        <c:axId val="567905896"/>
      </c:barChart>
      <c:catAx>
        <c:axId val="5679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5896"/>
        <c:crosses val="autoZero"/>
        <c:auto val="1"/>
        <c:lblAlgn val="ctr"/>
        <c:lblOffset val="100"/>
        <c:noMultiLvlLbl val="0"/>
      </c:catAx>
      <c:valAx>
        <c:axId val="56790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62.5</c:v>
                </c:pt>
                <c:pt idx="1">
                  <c:v>13.885999999999999</c:v>
                </c:pt>
                <c:pt idx="2">
                  <c:v>23.614000000000001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906680"/>
        <c:axId val="567907072"/>
      </c:barChart>
      <c:catAx>
        <c:axId val="56790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7072"/>
        <c:crosses val="autoZero"/>
        <c:auto val="1"/>
        <c:lblAlgn val="ctr"/>
        <c:lblOffset val="100"/>
        <c:noMultiLvlLbl val="0"/>
      </c:catAx>
      <c:valAx>
        <c:axId val="56790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2484.0875999999998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07856"/>
        <c:axId val="567908248"/>
      </c:barChart>
      <c:catAx>
        <c:axId val="56790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8248"/>
        <c:crosses val="autoZero"/>
        <c:auto val="1"/>
        <c:lblAlgn val="ctr"/>
        <c:lblOffset val="100"/>
        <c:noMultiLvlLbl val="0"/>
      </c:catAx>
      <c:valAx>
        <c:axId val="567908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126.22116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909032"/>
        <c:axId val="567909424"/>
      </c:barChart>
      <c:catAx>
        <c:axId val="56790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909424"/>
        <c:crosses val="autoZero"/>
        <c:auto val="1"/>
        <c:lblAlgn val="ctr"/>
        <c:lblOffset val="100"/>
        <c:noMultiLvlLbl val="0"/>
      </c:catAx>
      <c:valAx>
        <c:axId val="56790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90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616.45135000000005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34456"/>
        <c:axId val="566934848"/>
      </c:barChart>
      <c:catAx>
        <c:axId val="56693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34848"/>
        <c:crosses val="autoZero"/>
        <c:auto val="1"/>
        <c:lblAlgn val="ctr"/>
        <c:lblOffset val="100"/>
        <c:noMultiLvlLbl val="0"/>
      </c:catAx>
      <c:valAx>
        <c:axId val="56693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3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10.819748000000001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0416"/>
        <c:axId val="567880808"/>
      </c:barChart>
      <c:catAx>
        <c:axId val="5678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0808"/>
        <c:crosses val="autoZero"/>
        <c:auto val="1"/>
        <c:lblAlgn val="ctr"/>
        <c:lblOffset val="100"/>
        <c:noMultiLvlLbl val="0"/>
      </c:catAx>
      <c:valAx>
        <c:axId val="56788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6338.6103999999996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35632"/>
        <c:axId val="566936024"/>
      </c:barChart>
      <c:catAx>
        <c:axId val="56693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36024"/>
        <c:crosses val="autoZero"/>
        <c:auto val="1"/>
        <c:lblAlgn val="ctr"/>
        <c:lblOffset val="100"/>
        <c:noMultiLvlLbl val="0"/>
      </c:catAx>
      <c:valAx>
        <c:axId val="56693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3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23.961817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36808"/>
        <c:axId val="566937200"/>
      </c:barChart>
      <c:catAx>
        <c:axId val="56693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37200"/>
        <c:crosses val="autoZero"/>
        <c:auto val="1"/>
        <c:lblAlgn val="ctr"/>
        <c:lblOffset val="100"/>
        <c:noMultiLvlLbl val="0"/>
      </c:catAx>
      <c:valAx>
        <c:axId val="56693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3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4.2198887000000003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937984"/>
        <c:axId val="566938376"/>
      </c:barChart>
      <c:catAx>
        <c:axId val="5669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938376"/>
        <c:crosses val="autoZero"/>
        <c:auto val="1"/>
        <c:lblAlgn val="ctr"/>
        <c:lblOffset val="100"/>
        <c:noMultiLvlLbl val="0"/>
      </c:catAx>
      <c:valAx>
        <c:axId val="56693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9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277.69713999999999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1592"/>
        <c:axId val="567881984"/>
      </c:barChart>
      <c:catAx>
        <c:axId val="56788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1984"/>
        <c:crosses val="autoZero"/>
        <c:auto val="1"/>
        <c:lblAlgn val="ctr"/>
        <c:lblOffset val="100"/>
        <c:noMultiLvlLbl val="0"/>
      </c:catAx>
      <c:valAx>
        <c:axId val="56788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2.0147686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2768"/>
        <c:axId val="567883160"/>
      </c:barChart>
      <c:catAx>
        <c:axId val="56788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3160"/>
        <c:crosses val="autoZero"/>
        <c:auto val="1"/>
        <c:lblAlgn val="ctr"/>
        <c:lblOffset val="100"/>
        <c:noMultiLvlLbl val="0"/>
      </c:catAx>
      <c:valAx>
        <c:axId val="567883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29.335823000000001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3944"/>
        <c:axId val="567884336"/>
      </c:barChart>
      <c:catAx>
        <c:axId val="5678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4336"/>
        <c:crosses val="autoZero"/>
        <c:auto val="1"/>
        <c:lblAlgn val="ctr"/>
        <c:lblOffset val="100"/>
        <c:noMultiLvlLbl val="0"/>
      </c:catAx>
      <c:valAx>
        <c:axId val="5678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4.2198887000000003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5120"/>
        <c:axId val="567885512"/>
      </c:barChart>
      <c:catAx>
        <c:axId val="5678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5512"/>
        <c:crosses val="autoZero"/>
        <c:auto val="1"/>
        <c:lblAlgn val="ctr"/>
        <c:lblOffset val="100"/>
        <c:noMultiLvlLbl val="0"/>
      </c:catAx>
      <c:valAx>
        <c:axId val="5678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637.09159999999997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6296"/>
        <c:axId val="567886688"/>
      </c:barChart>
      <c:catAx>
        <c:axId val="56788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6688"/>
        <c:crosses val="autoZero"/>
        <c:auto val="1"/>
        <c:lblAlgn val="ctr"/>
        <c:lblOffset val="100"/>
        <c:noMultiLvlLbl val="0"/>
      </c:catAx>
      <c:valAx>
        <c:axId val="56788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19.761666999999999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7472"/>
        <c:axId val="567887864"/>
      </c:barChart>
      <c:catAx>
        <c:axId val="56788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7864"/>
        <c:crosses val="autoZero"/>
        <c:auto val="1"/>
        <c:lblAlgn val="ctr"/>
        <c:lblOffset val="100"/>
        <c:noMultiLvlLbl val="0"/>
      </c:catAx>
      <c:valAx>
        <c:axId val="56788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오경남, ID : H1900216)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14:53:15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2484.0875999999998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122.43669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28.52985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62.5</v>
      </c>
      <c r="G8" s="59">
        <f>'DRIs DATA 입력'!G8</f>
        <v>13.885999999999999</v>
      </c>
      <c r="H8" s="59">
        <f>'DRIs DATA 입력'!H8</f>
        <v>23.614000000000001</v>
      </c>
      <c r="I8" s="46"/>
      <c r="J8" s="59" t="s">
        <v>216</v>
      </c>
      <c r="K8" s="59">
        <f>'DRIs DATA 입력'!K8</f>
        <v>8.6690000000000005</v>
      </c>
      <c r="L8" s="59">
        <f>'DRIs DATA 입력'!L8</f>
        <v>11.805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649.12243999999998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27.846558000000002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10.819748000000001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277.69713999999999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126.22116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2.4642735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2.0147686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29.335823000000001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4.2198887000000003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637.09159999999997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19.761666999999999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3.2195966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0.722557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616.45135000000005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1764.6342999999999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6338.6103999999996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4152.9224000000004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82.097305000000006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203.03636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23.961817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17.70824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3829.6089999999999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0.56237009999999998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3.8496326999999999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278.92354999999998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143.86538999999999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4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283</v>
      </c>
      <c r="B4" s="69"/>
      <c r="C4" s="69"/>
      <c r="E4" s="66" t="s">
        <v>284</v>
      </c>
      <c r="F4" s="67"/>
      <c r="G4" s="67"/>
      <c r="H4" s="68"/>
      <c r="J4" s="66" t="s">
        <v>276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 x14ac:dyDescent="0.4">
      <c r="A6" s="65" t="s">
        <v>297</v>
      </c>
      <c r="B6" s="65">
        <v>2000</v>
      </c>
      <c r="C6" s="65">
        <v>2484.0875999999998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45</v>
      </c>
      <c r="P6" s="65">
        <v>55</v>
      </c>
      <c r="Q6" s="65">
        <v>0</v>
      </c>
      <c r="R6" s="65">
        <v>0</v>
      </c>
      <c r="S6" s="65">
        <v>122.43669</v>
      </c>
      <c r="U6" s="65" t="s">
        <v>300</v>
      </c>
      <c r="V6" s="65">
        <v>0</v>
      </c>
      <c r="W6" s="65">
        <v>0</v>
      </c>
      <c r="X6" s="65">
        <v>25</v>
      </c>
      <c r="Y6" s="65">
        <v>0</v>
      </c>
      <c r="Z6" s="65">
        <v>28.52985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62.5</v>
      </c>
      <c r="G8" s="65">
        <v>13.885999999999999</v>
      </c>
      <c r="H8" s="65">
        <v>23.614000000000001</v>
      </c>
      <c r="J8" s="65" t="s">
        <v>302</v>
      </c>
      <c r="K8" s="65">
        <v>8.6690000000000005</v>
      </c>
      <c r="L8" s="65">
        <v>11.805</v>
      </c>
    </row>
    <row r="13" spans="1:27" x14ac:dyDescent="0.4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 x14ac:dyDescent="0.4">
      <c r="A16" s="65" t="s">
        <v>308</v>
      </c>
      <c r="B16" s="65">
        <v>500</v>
      </c>
      <c r="C16" s="65">
        <v>700</v>
      </c>
      <c r="D16" s="65">
        <v>0</v>
      </c>
      <c r="E16" s="65">
        <v>3000</v>
      </c>
      <c r="F16" s="65">
        <v>649.12243999999998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27.846558000000002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10.819748000000001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277.69713999999999</v>
      </c>
    </row>
    <row r="23" spans="1:62" x14ac:dyDescent="0.4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126.22116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2.4642735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2.0147686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29.335823000000001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4.2198887000000003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637.09159999999997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19.761666999999999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3.2195966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0.722557</v>
      </c>
    </row>
    <row r="33" spans="1:68" x14ac:dyDescent="0.4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321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323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616.45135000000005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1764.6342999999999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6338.6103999999996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4152.9224000000004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82.097305000000006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203.03636</v>
      </c>
    </row>
    <row r="43" spans="1:68" x14ac:dyDescent="0.4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23.961817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17.70824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3829.6089999999999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0.56237009999999998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3.8496326999999999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278.92354999999998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143.86538999999999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277</v>
      </c>
      <c r="D2" s="61">
        <v>65</v>
      </c>
      <c r="E2" s="61">
        <v>2484.0875999999998</v>
      </c>
      <c r="F2" s="61">
        <v>324.06569999999999</v>
      </c>
      <c r="G2" s="61">
        <v>71.99915</v>
      </c>
      <c r="H2" s="61">
        <v>30.213222999999999</v>
      </c>
      <c r="I2" s="61">
        <v>41.78593</v>
      </c>
      <c r="J2" s="61">
        <v>122.43669</v>
      </c>
      <c r="K2" s="61">
        <v>39.236342999999998</v>
      </c>
      <c r="L2" s="61">
        <v>83.20035</v>
      </c>
      <c r="M2" s="61">
        <v>28.52985</v>
      </c>
      <c r="N2" s="61">
        <v>3.0950142999999999</v>
      </c>
      <c r="O2" s="61">
        <v>15.946456</v>
      </c>
      <c r="P2" s="61">
        <v>1426.3073999999999</v>
      </c>
      <c r="Q2" s="61">
        <v>31.834837</v>
      </c>
      <c r="R2" s="61">
        <v>649.12243999999998</v>
      </c>
      <c r="S2" s="61">
        <v>153.14429000000001</v>
      </c>
      <c r="T2" s="61">
        <v>5951.7389999999996</v>
      </c>
      <c r="U2" s="61">
        <v>10.819748000000001</v>
      </c>
      <c r="V2" s="61">
        <v>27.846558000000002</v>
      </c>
      <c r="W2" s="61">
        <v>277.69713999999999</v>
      </c>
      <c r="X2" s="61">
        <v>126.22116</v>
      </c>
      <c r="Y2" s="61">
        <v>2.4642735</v>
      </c>
      <c r="Z2" s="61">
        <v>2.0147686</v>
      </c>
      <c r="AA2" s="61">
        <v>29.335823000000001</v>
      </c>
      <c r="AB2" s="61">
        <v>4.2198887000000003</v>
      </c>
      <c r="AC2" s="61">
        <v>637.09159999999997</v>
      </c>
      <c r="AD2" s="61">
        <v>19.761666999999999</v>
      </c>
      <c r="AE2" s="61">
        <v>3.2195966</v>
      </c>
      <c r="AF2" s="61">
        <v>0.722557</v>
      </c>
      <c r="AG2" s="61">
        <v>616.45135000000005</v>
      </c>
      <c r="AH2" s="61">
        <v>365.66410000000002</v>
      </c>
      <c r="AI2" s="61">
        <v>250.78728000000001</v>
      </c>
      <c r="AJ2" s="61">
        <v>1764.6342999999999</v>
      </c>
      <c r="AK2" s="61">
        <v>6338.6103999999996</v>
      </c>
      <c r="AL2" s="61">
        <v>82.097305000000006</v>
      </c>
      <c r="AM2" s="61">
        <v>4152.9224000000004</v>
      </c>
      <c r="AN2" s="61">
        <v>203.03636</v>
      </c>
      <c r="AO2" s="61">
        <v>23.961817</v>
      </c>
      <c r="AP2" s="61">
        <v>13.68886</v>
      </c>
      <c r="AQ2" s="61">
        <v>10.272957999999999</v>
      </c>
      <c r="AR2" s="61">
        <v>17.70824</v>
      </c>
      <c r="AS2" s="61">
        <v>3829.6089999999999</v>
      </c>
      <c r="AT2" s="61">
        <v>0.56237009999999998</v>
      </c>
      <c r="AU2" s="61">
        <v>3.8496326999999999</v>
      </c>
      <c r="AV2" s="61">
        <v>278.92354999999998</v>
      </c>
      <c r="AW2" s="61">
        <v>143.86538999999999</v>
      </c>
      <c r="AX2" s="61">
        <v>0.14453353999999999</v>
      </c>
      <c r="AY2" s="61">
        <v>2.5244846000000001</v>
      </c>
      <c r="AZ2" s="61">
        <v>469.29539999999997</v>
      </c>
      <c r="BA2" s="61">
        <v>81.695170000000005</v>
      </c>
      <c r="BB2" s="61">
        <v>24.30247</v>
      </c>
      <c r="BC2" s="61">
        <v>31.837599000000001</v>
      </c>
      <c r="BD2" s="61">
        <v>25.545807</v>
      </c>
      <c r="BE2" s="61">
        <v>2.5329071999999999</v>
      </c>
      <c r="BF2" s="61">
        <v>6.8610340000000001</v>
      </c>
      <c r="BG2" s="61">
        <v>0</v>
      </c>
      <c r="BH2" s="61">
        <v>5.6131239999999998E-5</v>
      </c>
      <c r="BI2" s="61">
        <v>2.7227608000000001E-4</v>
      </c>
      <c r="BJ2" s="61">
        <v>3.7144142999999998E-2</v>
      </c>
      <c r="BK2" s="61">
        <v>0</v>
      </c>
      <c r="BL2" s="61">
        <v>0.19414449</v>
      </c>
      <c r="BM2" s="61">
        <v>5.1841784000000004</v>
      </c>
      <c r="BN2" s="61">
        <v>1.0658920000000001</v>
      </c>
      <c r="BO2" s="61">
        <v>64.552400000000006</v>
      </c>
      <c r="BP2" s="61">
        <v>13.562288000000001</v>
      </c>
      <c r="BQ2" s="61">
        <v>19.572717999999998</v>
      </c>
      <c r="BR2" s="61">
        <v>75.509963999999997</v>
      </c>
      <c r="BS2" s="61">
        <v>30.768605999999998</v>
      </c>
      <c r="BT2" s="61">
        <v>10.641178999999999</v>
      </c>
      <c r="BU2" s="61">
        <v>0.114040606</v>
      </c>
      <c r="BV2" s="61">
        <v>0.21753426000000001</v>
      </c>
      <c r="BW2" s="61">
        <v>0.81886625000000002</v>
      </c>
      <c r="BX2" s="61">
        <v>2.7796946</v>
      </c>
      <c r="BY2" s="61">
        <v>0.21294590999999999</v>
      </c>
      <c r="BZ2" s="61">
        <v>9.5522200000000004E-4</v>
      </c>
      <c r="CA2" s="61">
        <v>1.2039586</v>
      </c>
      <c r="CB2" s="61">
        <v>9.8121710000000001E-2</v>
      </c>
      <c r="CC2" s="61">
        <v>0.39628065000000001</v>
      </c>
      <c r="CD2" s="61">
        <v>5.8521850000000004</v>
      </c>
      <c r="CE2" s="61">
        <v>5.9774910000000001E-2</v>
      </c>
      <c r="CF2" s="61">
        <v>1.5739453000000001</v>
      </c>
      <c r="CG2" s="61">
        <v>0</v>
      </c>
      <c r="CH2" s="61">
        <v>0.12794042</v>
      </c>
      <c r="CI2" s="61">
        <v>0</v>
      </c>
      <c r="CJ2" s="61">
        <v>12.841639499999999</v>
      </c>
      <c r="CK2" s="61">
        <v>1.4712912999999999E-2</v>
      </c>
      <c r="CL2" s="61">
        <v>1.1734613</v>
      </c>
      <c r="CM2" s="61">
        <v>4.8675413000000001</v>
      </c>
      <c r="CN2" s="61">
        <v>3690.3476999999998</v>
      </c>
      <c r="CO2" s="61">
        <v>6304.4907000000003</v>
      </c>
      <c r="CP2" s="61">
        <v>5034.2772999999997</v>
      </c>
      <c r="CQ2" s="61">
        <v>1675.7927999999999</v>
      </c>
      <c r="CR2" s="61">
        <v>792.34349999999995</v>
      </c>
      <c r="CS2" s="61">
        <v>555.12994000000003</v>
      </c>
      <c r="CT2" s="61">
        <v>3544.1489999999999</v>
      </c>
      <c r="CU2" s="61">
        <v>2411.5243999999998</v>
      </c>
      <c r="CV2" s="61">
        <v>1527.3616</v>
      </c>
      <c r="CW2" s="61">
        <v>2963.7685999999999</v>
      </c>
      <c r="CX2" s="61">
        <v>768.88049999999998</v>
      </c>
      <c r="CY2" s="61">
        <v>4321.7187999999996</v>
      </c>
      <c r="CZ2" s="61">
        <v>2562.5880000000002</v>
      </c>
      <c r="DA2" s="61">
        <v>5531.5474000000004</v>
      </c>
      <c r="DB2" s="61">
        <v>5049.8050000000003</v>
      </c>
      <c r="DC2" s="61">
        <v>7758.4062000000004</v>
      </c>
      <c r="DD2" s="61">
        <v>12973.159</v>
      </c>
      <c r="DE2" s="61">
        <v>3475.0825</v>
      </c>
      <c r="DF2" s="61">
        <v>4698.6904000000004</v>
      </c>
      <c r="DG2" s="61">
        <v>3065.1869999999999</v>
      </c>
      <c r="DH2" s="61">
        <v>275.83733999999998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81.695170000000005</v>
      </c>
      <c r="B6">
        <f>BB2</f>
        <v>24.30247</v>
      </c>
      <c r="C6">
        <f>BC2</f>
        <v>31.837599000000001</v>
      </c>
      <c r="D6">
        <f>BD2</f>
        <v>25.545807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20040</v>
      </c>
      <c r="C2" s="56">
        <f ca="1">YEAR(TODAY())-YEAR(B2)+IF(TODAY()&gt;=DATE(YEAR(TODAY()),MONTH(B2),DAY(B2)),0,-1)</f>
        <v>65</v>
      </c>
      <c r="E2" s="52">
        <v>165.9</v>
      </c>
      <c r="F2" s="53" t="s">
        <v>39</v>
      </c>
      <c r="G2" s="52">
        <v>68.3</v>
      </c>
      <c r="H2" s="51" t="s">
        <v>41</v>
      </c>
      <c r="I2" s="72">
        <f>ROUND(G3/E3^2,1)</f>
        <v>24.8</v>
      </c>
    </row>
    <row r="3" spans="1:9" x14ac:dyDescent="0.4">
      <c r="E3" s="51">
        <f>E2/100</f>
        <v>1.659</v>
      </c>
      <c r="F3" s="51" t="s">
        <v>40</v>
      </c>
      <c r="G3" s="51">
        <f>G2</f>
        <v>68.3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오경남, ID : H1900216)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14:53:15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278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165.9</v>
      </c>
      <c r="L12" s="129"/>
      <c r="M12" s="122">
        <f>'개인정보 및 신체계측 입력'!G2</f>
        <v>68.3</v>
      </c>
      <c r="N12" s="123"/>
      <c r="O12" s="118" t="s">
        <v>271</v>
      </c>
      <c r="P12" s="112"/>
      <c r="Q12" s="115">
        <f>'개인정보 및 신체계측 입력'!I2</f>
        <v>24.8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오경남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62.5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13.885999999999999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23.614000000000001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11.8</v>
      </c>
      <c r="L72" s="36" t="s">
        <v>53</v>
      </c>
      <c r="M72" s="36">
        <f>ROUND('DRIs DATA'!K8,1)</f>
        <v>8.6999999999999993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86.55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232.05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126.22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281.33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77.06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422.57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239.62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2020-05-28T06:27:58Z</dcterms:modified>
</cp:coreProperties>
</file>