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<sst xmlns="http://schemas.openxmlformats.org/spreadsheetml/2006/main" count="692" uniqueCount="347">
  <si>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</si>
  <si>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</si>
  <si>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</si>
  <si>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</si>
  <si>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</si>
  <si>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</si>
  <si>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</si>
  <si>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</si>
  <si>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</si>
  <si>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</si>
  <si>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</si>
  <si>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</si>
  <si>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</si>
  <si>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</si>
  <si>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</si>
  <si>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</si>
  <si>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</si>
  <si>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</si>
  <si>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</si>
  <si>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</si>
  <si>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</si>
  <si>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</si>
  <si>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</si>
  <si>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</si>
  <si>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</si>
  <si>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</si>
  <si>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</si>
  <si>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</si>
  <si>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</si>
  <si>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</si>
  <si>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</si>
  <si>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</si>
  <si>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</si>
  <si>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</si>
  <si>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</si>
  <si>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</si>
  <si>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</si>
  <si>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</si>
  <si>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</si>
  <si>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</si>
  <si>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</si>
  <si>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</si>
  <si>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</si>
  <si>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</si>
  <si>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</si>
  <si>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</si>
  <si>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</si>
  <si>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</si>
  <si>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</si>
  <si>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</si>
  <si>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</si>
  <si>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</si>
  <si>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</si>
  <si>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</si>
  <si>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</si>
  <si>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</si>
  <si>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</si>
  <si>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</si>
  <si>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</si>
  <si>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</si>
  <si>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</si>
  <si>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</si>
  <si>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</si>
  <si>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</si>
  <si>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</si>
  <si>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</si>
  <si>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</si>
  <si>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</si>
  <si>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</si>
  <si>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</si>
  <si>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</si>
  <si>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</si>
  <si>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</si>
  <si>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</si>
  <si>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</si>
  <si>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</si>
  <si>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</si>
  <si>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</si>
  <si>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</si>
  <si>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</si>
  <si>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</si>
  <si>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</si>
  <si>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</si>
  <si>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</si>
  <si>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</si>
  <si>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</si>
  <si>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</si>
  <si>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</si>
  <si>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</si>
  <si>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</si>
  <si>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</si>
  <si>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</si>
  <si>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</si>
  <si>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</si>
  <si>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</si>
  <si>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</si>
  <si>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</si>
  <si>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</si>
  <si>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</si>
  <si>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</si>
  <si>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</si>
  <si>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</si>
  <si>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</si>
  <si>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</si>
  <si>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</si>
  <si>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</si>
  <si>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</si>
  <si>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</si>
  <si>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</si>
  <si>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</si>
  <si>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</si>
  <si>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</si>
  <si>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</si>
  <si>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</si>
  <si>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</si>
  <si>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</si>
  <si>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</si>
  <si>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</si>
  <si>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</si>
  <si>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</si>
  <si>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</si>
  <si>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</si>
  <si>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</si>
  <si>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</si>
  <si>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</si>
  <si>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</si>
  <si>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</si>
  <si>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</si>
  <si>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</si>
  <si>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</si>
  <si>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</si>
  <si>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</si>
  <si>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</si>
  <si>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</si>
  <si>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</si>
  <si>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</si>
  <si>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</si>
  <si>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</si>
  <si>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</si>
  <si>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</si>
  <si>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</si>
  <si>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</si>
  <si>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</si>
  <si>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</si>
  <si>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</si>
  <si>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</si>
  <si>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</si>
  <si>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</si>
  <si>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</si>
  <si>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</si>
  <si>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</si>
  <si>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</si>
  <si>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</si>
  <si>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</si>
  <si>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</si>
  <si>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</si>
  <si>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</si>
  <si>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</si>
  <si>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</si>
  <si>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</si>
  <si>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</si>
  <si>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</si>
  <si>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</si>
  <si>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</si>
  <si>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</si>
  <si>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</si>
  <si>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</si>
  <si>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</si>
  <si>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</si>
  <si>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</si>
  <si>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</si>
  <si>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</si>
  <si>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</si>
  <si>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</si>
  <si>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</si>
  <si>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</si>
  <si>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</si>
  <si>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</si>
  <si>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</si>
  <si>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</si>
  <si>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</si>
  <si>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</si>
  <si>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</si>
  <si>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</si>
  <si>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</si>
  <si>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</si>
  <si>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</si>
  <si>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</si>
  <si>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</si>
  <si>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</si>
  <si>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</si>
  <si>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</si>
  <si>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</si>
  <si>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</si>
  <si>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</si>
  <si>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</si>
  <si>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</si>
  <si>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</si>
  <si>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</si>
  <si>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</si>
  <si>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</si>
  <si>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</si>
  <si>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</si>
  <si>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</si>
  <si>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</si>
  <si>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</si>
  <si>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</si>
  <si>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</si>
  <si>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</si>
  <si>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</si>
  <si>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</si>
  <si>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</si>
  <si>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</si>
  <si>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</si>
  <si>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</si>
  <si>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</si>
  <si>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</si>
  <si>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</si>
  <si>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</si>
  <si>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</si>
  <si>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</si>
  <si>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</si>
  <si>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</si>
  <si>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</si>
  <si>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</si>
  <si>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</si>
  <si>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</si>
  <si>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</si>
  <si>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</si>
  <si>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</si>
  <si>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</si>
  <si>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</si>
  <si>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</si>
  <si>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</si>
  <si>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</si>
  <si>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</si>
  <si>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</si>
  <si>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</si>
  <si>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</si>
  <si>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</si>
  <si>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</si>
  <si>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</si>
  <si>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</si>
  <si>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</si>
  <si>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</si>
  <si>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</si>
  <si>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</si>
  <si>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</si>
  <si>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</si>
  <si>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</si>
  <si>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</si>
  <si>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</si>
  <si>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</si>
  <si>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</si>
  <si>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</si>
  <si>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</si>
  <si>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</si>
  <si>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</si>
  <si>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</si>
  <si>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</si>
  <si>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</si>
  <si>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</si>
  <si>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</si>
  <si>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</si>
  <si>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</si>
  <si>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</si>
  <si>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</si>
  <si>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</si>
  <si>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</si>
  <si>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</si>
  <si>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</si>
  <si>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</si>
  <si>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</si>
  <si>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</si>
  <si>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</si>
  <si>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</si>
  <si>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</si>
  <si>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</si>
  <si>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조병득, ID : H1900218)</t>
  </si>
  <si>
    <t>출력시각</t>
    <phoneticPr fontId="1" type="noConversion"/>
  </si>
  <si>
    <t>2020년 05월 28일 14:55:27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</si>
  <si>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</si>
  <si>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</si>
  <si>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</si>
  <si>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</si>
  <si>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</si>
  <si>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</si>
  <si>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</si>
  <si>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</si>
  <si>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</si>
  <si>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</si>
  <si>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</si>
  <si>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</si>
  <si>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</si>
  <si>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</si>
  <si>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</si>
  <si>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</si>
  <si>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</si>
  <si>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</si>
  <si>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</si>
  <si>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</si>
  <si>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</si>
  <si>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</si>
  <si>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</si>
  <si>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</si>
  <si>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</si>
  <si>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</si>
  <si>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</si>
  <si>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</si>
  <si>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</si>
  <si>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</si>
  <si>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</si>
  <si>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</si>
  <si>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</si>
  <si>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</si>
  <si>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</si>
  <si>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</si>
  <si>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</si>
  <si>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</si>
  <si>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</si>
  <si>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</si>
  <si>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</si>
  <si>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</si>
  <si>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</si>
  <si>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</si>
  <si>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</si>
  <si>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</si>
  <si>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</si>
  <si>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</si>
  <si>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</si>
  <si>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</si>
  <si>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</si>
  <si>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</si>
  <si>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</si>
  <si>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</si>
  <si>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</si>
  <si>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</si>
  <si>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</si>
  <si>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</si>
  <si>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</si>
  <si>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</si>
  <si>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</si>
  <si>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</si>
  <si>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</si>
  <si>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</si>
  <si>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H1900218</t>
  </si>
  <si>
    <t>조병득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</si>
</sst>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204.62419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21840"/>
        <c:axId val="679322232"/>
      </c:barChart>
      <c:catAx>
        <c:axId val="67932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22232"/>
        <c:crosses val="autoZero"/>
        <c:auto val="1"/>
        <c:lblAlgn val="ctr"/>
        <c:lblOffset val="100"/>
        <c:noMultiLvlLbl val="0"/>
      </c:catAx>
      <c:valAx>
        <c:axId val="67932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2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5.755833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32424"/>
        <c:axId val="679332816"/>
      </c:barChart>
      <c:catAx>
        <c:axId val="67933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32816"/>
        <c:crosses val="autoZero"/>
        <c:auto val="1"/>
        <c:lblAlgn val="ctr"/>
        <c:lblOffset val="100"/>
        <c:noMultiLvlLbl val="0"/>
      </c:catAx>
      <c:valAx>
        <c:axId val="67933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3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1.7839767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33600"/>
        <c:axId val="679333992"/>
      </c:barChart>
      <c:catAx>
        <c:axId val="67933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33992"/>
        <c:crosses val="autoZero"/>
        <c:auto val="1"/>
        <c:lblAlgn val="ctr"/>
        <c:lblOffset val="100"/>
        <c:noMultiLvlLbl val="0"/>
      </c:catAx>
      <c:valAx>
        <c:axId val="67933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3236.107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34776"/>
        <c:axId val="679335168"/>
      </c:barChart>
      <c:catAx>
        <c:axId val="67933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35168"/>
        <c:crosses val="autoZero"/>
        <c:auto val="1"/>
        <c:lblAlgn val="ctr"/>
        <c:lblOffset val="100"/>
        <c:noMultiLvlLbl val="0"/>
      </c:catAx>
      <c:valAx>
        <c:axId val="67933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3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7978.9643999999998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35952"/>
        <c:axId val="679336344"/>
      </c:barChart>
      <c:catAx>
        <c:axId val="6793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36344"/>
        <c:crosses val="autoZero"/>
        <c:auto val="1"/>
        <c:lblAlgn val="ctr"/>
        <c:lblOffset val="100"/>
        <c:noMultiLvlLbl val="0"/>
      </c:catAx>
      <c:valAx>
        <c:axId val="679336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3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259.08148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37128"/>
        <c:axId val="679337520"/>
      </c:barChart>
      <c:catAx>
        <c:axId val="67933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37520"/>
        <c:crosses val="autoZero"/>
        <c:auto val="1"/>
        <c:lblAlgn val="ctr"/>
        <c:lblOffset val="100"/>
        <c:noMultiLvlLbl val="0"/>
      </c:catAx>
      <c:valAx>
        <c:axId val="67933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3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361.12709999999998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38304"/>
        <c:axId val="679338696"/>
      </c:barChart>
      <c:catAx>
        <c:axId val="67933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38696"/>
        <c:crosses val="autoZero"/>
        <c:auto val="1"/>
        <c:lblAlgn val="ctr"/>
        <c:lblOffset val="100"/>
        <c:noMultiLvlLbl val="0"/>
      </c:catAx>
      <c:valAx>
        <c:axId val="67933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33.455787999999998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39480"/>
        <c:axId val="679339872"/>
      </c:barChart>
      <c:catAx>
        <c:axId val="67933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39872"/>
        <c:crosses val="autoZero"/>
        <c:auto val="1"/>
        <c:lblAlgn val="ctr"/>
        <c:lblOffset val="100"/>
        <c:noMultiLvlLbl val="0"/>
      </c:catAx>
      <c:valAx>
        <c:axId val="67933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3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2362.2876000000001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40656"/>
        <c:axId val="679341048"/>
      </c:barChart>
      <c:catAx>
        <c:axId val="67934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41048"/>
        <c:crosses val="autoZero"/>
        <c:auto val="1"/>
        <c:lblAlgn val="ctr"/>
        <c:lblOffset val="100"/>
        <c:noMultiLvlLbl val="0"/>
      </c:catAx>
      <c:valAx>
        <c:axId val="6793410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4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6.09513E-2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41832"/>
        <c:axId val="679342224"/>
      </c:barChart>
      <c:catAx>
        <c:axId val="67934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42224"/>
        <c:crosses val="autoZero"/>
        <c:auto val="1"/>
        <c:lblAlgn val="ctr"/>
        <c:lblOffset val="100"/>
        <c:noMultiLvlLbl val="0"/>
      </c:catAx>
      <c:valAx>
        <c:axId val="67934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4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8.0646719999999998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43008"/>
        <c:axId val="679343400"/>
      </c:barChart>
      <c:catAx>
        <c:axId val="67934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43400"/>
        <c:crosses val="autoZero"/>
        <c:auto val="1"/>
        <c:lblAlgn val="ctr"/>
        <c:lblOffset val="100"/>
        <c:noMultiLvlLbl val="0"/>
      </c:catAx>
      <c:valAx>
        <c:axId val="679343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69.935180000000003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23016"/>
        <c:axId val="679323408"/>
      </c:barChart>
      <c:catAx>
        <c:axId val="67932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23408"/>
        <c:crosses val="autoZero"/>
        <c:auto val="1"/>
        <c:lblAlgn val="ctr"/>
        <c:lblOffset val="100"/>
        <c:noMultiLvlLbl val="0"/>
      </c:catAx>
      <c:valAx>
        <c:axId val="679323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2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1014.5796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44576"/>
        <c:axId val="679344968"/>
      </c:barChart>
      <c:catAx>
        <c:axId val="6793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44968"/>
        <c:crosses val="autoZero"/>
        <c:auto val="1"/>
        <c:lblAlgn val="ctr"/>
        <c:lblOffset val="100"/>
        <c:noMultiLvlLbl val="0"/>
      </c:catAx>
      <c:valAx>
        <c:axId val="6793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240.37825000000001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45360"/>
        <c:axId val="679345752"/>
      </c:barChart>
      <c:catAx>
        <c:axId val="67934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45752"/>
        <c:crosses val="autoZero"/>
        <c:auto val="1"/>
        <c:lblAlgn val="ctr"/>
        <c:lblOffset val="100"/>
        <c:noMultiLvlLbl val="0"/>
      </c:catAx>
      <c:valAx>
        <c:axId val="6793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4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9.3550000000000004</c:v>
                </c:pt>
                <c:pt idx="1">
                  <c:v>14.288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9346536"/>
        <c:axId val="679346928"/>
      </c:barChart>
      <c:catAx>
        <c:axId val="679346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46928"/>
        <c:crosses val="autoZero"/>
        <c:auto val="1"/>
        <c:lblAlgn val="ctr"/>
        <c:lblOffset val="100"/>
        <c:noMultiLvlLbl val="0"/>
      </c:catAx>
      <c:valAx>
        <c:axId val="67934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4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33.037567000000003</c:v>
                </c:pt>
                <c:pt idx="1">
                  <c:v>40.890864999999998</c:v>
                </c:pt>
                <c:pt idx="2">
                  <c:v>41.657017000000003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1579.3897999999999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48104"/>
        <c:axId val="679348496"/>
      </c:barChart>
      <c:catAx>
        <c:axId val="6793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48496"/>
        <c:crosses val="autoZero"/>
        <c:auto val="1"/>
        <c:lblAlgn val="ctr"/>
        <c:lblOffset val="100"/>
        <c:noMultiLvlLbl val="0"/>
      </c:catAx>
      <c:valAx>
        <c:axId val="679348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49.825553999999997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49280"/>
        <c:axId val="679349672"/>
      </c:barChart>
      <c:catAx>
        <c:axId val="6793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49672"/>
        <c:crosses val="autoZero"/>
        <c:auto val="1"/>
        <c:lblAlgn val="ctr"/>
        <c:lblOffset val="100"/>
        <c:noMultiLvlLbl val="0"/>
      </c:catAx>
      <c:valAx>
        <c:axId val="67934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61.731000000000002</c:v>
                </c:pt>
                <c:pt idx="1">
                  <c:v>12.613</c:v>
                </c:pt>
                <c:pt idx="2">
                  <c:v>25.655000000000001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9350456"/>
        <c:axId val="679350848"/>
      </c:barChart>
      <c:catAx>
        <c:axId val="67935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50848"/>
        <c:crosses val="autoZero"/>
        <c:auto val="1"/>
        <c:lblAlgn val="ctr"/>
        <c:lblOffset val="100"/>
        <c:noMultiLvlLbl val="0"/>
      </c:catAx>
      <c:valAx>
        <c:axId val="67935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5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4068.3937999999998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51632"/>
        <c:axId val="679352024"/>
      </c:barChart>
      <c:catAx>
        <c:axId val="67935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52024"/>
        <c:crosses val="autoZero"/>
        <c:auto val="1"/>
        <c:lblAlgn val="ctr"/>
        <c:lblOffset val="100"/>
        <c:noMultiLvlLbl val="0"/>
      </c:catAx>
      <c:valAx>
        <c:axId val="679352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5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249.08183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252368"/>
        <c:axId val="680252760"/>
      </c:barChart>
      <c:catAx>
        <c:axId val="68025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252760"/>
        <c:crosses val="autoZero"/>
        <c:auto val="1"/>
        <c:lblAlgn val="ctr"/>
        <c:lblOffset val="100"/>
        <c:noMultiLvlLbl val="0"/>
      </c:catAx>
      <c:valAx>
        <c:axId val="680252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25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1614.3272999999999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253544"/>
        <c:axId val="680253936"/>
      </c:barChart>
      <c:catAx>
        <c:axId val="68025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253936"/>
        <c:crosses val="autoZero"/>
        <c:auto val="1"/>
        <c:lblAlgn val="ctr"/>
        <c:lblOffset val="100"/>
        <c:noMultiLvlLbl val="0"/>
      </c:catAx>
      <c:valAx>
        <c:axId val="68025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25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14.79209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24192"/>
        <c:axId val="679324584"/>
      </c:barChart>
      <c:catAx>
        <c:axId val="67932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24584"/>
        <c:crosses val="autoZero"/>
        <c:auto val="1"/>
        <c:lblAlgn val="ctr"/>
        <c:lblOffset val="100"/>
        <c:noMultiLvlLbl val="0"/>
      </c:catAx>
      <c:valAx>
        <c:axId val="67932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16261.975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254720"/>
        <c:axId val="680255112"/>
      </c:barChart>
      <c:catAx>
        <c:axId val="68025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255112"/>
        <c:crosses val="autoZero"/>
        <c:auto val="1"/>
        <c:lblAlgn val="ctr"/>
        <c:lblOffset val="100"/>
        <c:noMultiLvlLbl val="0"/>
      </c:catAx>
      <c:valAx>
        <c:axId val="68025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25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51.58963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255896"/>
        <c:axId val="680256288"/>
      </c:barChart>
      <c:catAx>
        <c:axId val="68025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256288"/>
        <c:crosses val="autoZero"/>
        <c:auto val="1"/>
        <c:lblAlgn val="ctr"/>
        <c:lblOffset val="100"/>
        <c:noMultiLvlLbl val="0"/>
      </c:catAx>
      <c:valAx>
        <c:axId val="68025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25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10.097057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257072"/>
        <c:axId val="680257464"/>
      </c:barChart>
      <c:catAx>
        <c:axId val="68025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257464"/>
        <c:crosses val="autoZero"/>
        <c:auto val="1"/>
        <c:lblAlgn val="ctr"/>
        <c:lblOffset val="100"/>
        <c:noMultiLvlLbl val="0"/>
      </c:catAx>
      <c:valAx>
        <c:axId val="680257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25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715.33672999999999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25368"/>
        <c:axId val="679325760"/>
      </c:barChart>
      <c:catAx>
        <c:axId val="67932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25760"/>
        <c:crosses val="autoZero"/>
        <c:auto val="1"/>
        <c:lblAlgn val="ctr"/>
        <c:lblOffset val="100"/>
        <c:noMultiLvlLbl val="0"/>
      </c:catAx>
      <c:valAx>
        <c:axId val="67932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2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3.6722353000000001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26544"/>
        <c:axId val="679326936"/>
      </c:barChart>
      <c:catAx>
        <c:axId val="67932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26936"/>
        <c:crosses val="autoZero"/>
        <c:auto val="1"/>
        <c:lblAlgn val="ctr"/>
        <c:lblOffset val="100"/>
        <c:noMultiLvlLbl val="0"/>
      </c:catAx>
      <c:valAx>
        <c:axId val="679326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2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41.794604999999997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27720"/>
        <c:axId val="679328112"/>
      </c:barChart>
      <c:catAx>
        <c:axId val="67932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28112"/>
        <c:crosses val="autoZero"/>
        <c:auto val="1"/>
        <c:lblAlgn val="ctr"/>
        <c:lblOffset val="100"/>
        <c:noMultiLvlLbl val="0"/>
      </c:catAx>
      <c:valAx>
        <c:axId val="67932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2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10.097057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28896"/>
        <c:axId val="679329288"/>
      </c:barChart>
      <c:catAx>
        <c:axId val="67932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29288"/>
        <c:crosses val="autoZero"/>
        <c:auto val="1"/>
        <c:lblAlgn val="ctr"/>
        <c:lblOffset val="100"/>
        <c:noMultiLvlLbl val="0"/>
      </c:catAx>
      <c:valAx>
        <c:axId val="67932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2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1467.8871999999999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30072"/>
        <c:axId val="679330464"/>
      </c:barChart>
      <c:catAx>
        <c:axId val="67933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30464"/>
        <c:crosses val="autoZero"/>
        <c:auto val="1"/>
        <c:lblAlgn val="ctr"/>
        <c:lblOffset val="100"/>
        <c:noMultiLvlLbl val="0"/>
      </c:catAx>
      <c:valAx>
        <c:axId val="67933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3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35.130882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331248"/>
        <c:axId val="679331640"/>
      </c:barChart>
      <c:catAx>
        <c:axId val="67933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331640"/>
        <c:crosses val="autoZero"/>
        <c:auto val="1"/>
        <c:lblAlgn val="ctr"/>
        <c:lblOffset val="100"/>
        <c:noMultiLvlLbl val="0"/>
      </c:catAx>
      <c:valAx>
        <c:axId val="67933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33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조병득, ID : H1900218)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14:55:27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4068.3937999999998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204.62419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69.935180000000003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61.731000000000002</v>
      </c>
      <c r="G8" s="59">
        <f>'DRIs DATA 입력'!G8</f>
        <v>12.613</v>
      </c>
      <c r="H8" s="59">
        <f>'DRIs DATA 입력'!H8</f>
        <v>25.655000000000001</v>
      </c>
      <c r="I8" s="46"/>
      <c r="J8" s="59" t="s">
        <v>216</v>
      </c>
      <c r="K8" s="59">
        <f>'DRIs DATA 입력'!K8</f>
        <v>9.3550000000000004</v>
      </c>
      <c r="L8" s="59">
        <f>'DRIs DATA 입력'!L8</f>
        <v>14.288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1579.3897999999999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49.825553999999997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14.79209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715.33672999999999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249.08183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4.5503625999999997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3.6722353000000001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41.794604999999997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10.097057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1467.8871999999999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35.130882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5.755833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1.7839767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1614.3272999999999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3236.107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16261.975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7978.9643999999998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259.08148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361.12709999999998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51.58963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33.455787999999998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2362.2876000000001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6.09513E-2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8.0646719999999998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1014.5796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240.37825000000001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4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285</v>
      </c>
      <c r="O4" s="69"/>
      <c r="P4" s="69"/>
      <c r="Q4" s="69"/>
      <c r="R4" s="69"/>
      <c r="S4" s="69"/>
      <c r="U4" s="69" t="s">
        <v>286</v>
      </c>
      <c r="V4" s="69"/>
      <c r="W4" s="69"/>
      <c r="X4" s="69"/>
      <c r="Y4" s="69"/>
      <c r="Z4" s="69"/>
    </row>
    <row r="5" spans="1:27" x14ac:dyDescent="0.4">
      <c r="A5" s="65"/>
      <c r="B5" s="65" t="s">
        <v>287</v>
      </c>
      <c r="C5" s="65" t="s">
        <v>288</v>
      </c>
      <c r="E5" s="65"/>
      <c r="F5" s="65" t="s">
        <v>289</v>
      </c>
      <c r="G5" s="65" t="s">
        <v>290</v>
      </c>
      <c r="H5" s="65" t="s">
        <v>285</v>
      </c>
      <c r="J5" s="65"/>
      <c r="K5" s="65" t="s">
        <v>291</v>
      </c>
      <c r="L5" s="65" t="s">
        <v>292</v>
      </c>
      <c r="N5" s="65"/>
      <c r="O5" s="65" t="s">
        <v>294</v>
      </c>
      <c r="P5" s="65" t="s">
        <v>296</v>
      </c>
      <c r="Q5" s="65" t="s">
        <v>297</v>
      </c>
      <c r="R5" s="65" t="s">
        <v>298</v>
      </c>
      <c r="S5" s="65" t="s">
        <v>288</v>
      </c>
      <c r="U5" s="65"/>
      <c r="V5" s="65" t="s">
        <v>294</v>
      </c>
      <c r="W5" s="65" t="s">
        <v>296</v>
      </c>
      <c r="X5" s="65" t="s">
        <v>297</v>
      </c>
      <c r="Y5" s="65" t="s">
        <v>298</v>
      </c>
      <c r="Z5" s="65" t="s">
        <v>288</v>
      </c>
    </row>
    <row r="6" spans="1:27" x14ac:dyDescent="0.4">
      <c r="A6" s="65" t="s">
        <v>299</v>
      </c>
      <c r="B6" s="65">
        <v>2200</v>
      </c>
      <c r="C6" s="65">
        <v>4068.3937999999998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301</v>
      </c>
      <c r="O6" s="65">
        <v>50</v>
      </c>
      <c r="P6" s="65">
        <v>60</v>
      </c>
      <c r="Q6" s="65">
        <v>0</v>
      </c>
      <c r="R6" s="65">
        <v>0</v>
      </c>
      <c r="S6" s="65">
        <v>204.62419</v>
      </c>
      <c r="U6" s="65" t="s">
        <v>302</v>
      </c>
      <c r="V6" s="65">
        <v>0</v>
      </c>
      <c r="W6" s="65">
        <v>0</v>
      </c>
      <c r="X6" s="65">
        <v>25</v>
      </c>
      <c r="Y6" s="65">
        <v>0</v>
      </c>
      <c r="Z6" s="65">
        <v>69.935180000000003</v>
      </c>
    </row>
    <row r="7" spans="1:27" x14ac:dyDescent="0.4">
      <c r="E7" s="65" t="s">
        <v>303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27" x14ac:dyDescent="0.4">
      <c r="E8" s="65" t="s">
        <v>304</v>
      </c>
      <c r="F8" s="65">
        <v>61.731000000000002</v>
      </c>
      <c r="G8" s="65">
        <v>12.613</v>
      </c>
      <c r="H8" s="65">
        <v>25.655000000000001</v>
      </c>
      <c r="J8" s="65" t="s">
        <v>304</v>
      </c>
      <c r="K8" s="65">
        <v>9.3550000000000004</v>
      </c>
      <c r="L8" s="65">
        <v>14.288</v>
      </c>
    </row>
    <row r="13" spans="1:27" x14ac:dyDescent="0.4">
      <c r="A13" s="70" t="s">
        <v>305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306</v>
      </c>
      <c r="B14" s="69"/>
      <c r="C14" s="69"/>
      <c r="D14" s="69"/>
      <c r="E14" s="69"/>
      <c r="F14" s="69"/>
      <c r="H14" s="69" t="s">
        <v>307</v>
      </c>
      <c r="I14" s="69"/>
      <c r="J14" s="69"/>
      <c r="K14" s="69"/>
      <c r="L14" s="69"/>
      <c r="M14" s="69"/>
      <c r="O14" s="69" t="s">
        <v>308</v>
      </c>
      <c r="P14" s="69"/>
      <c r="Q14" s="69"/>
      <c r="R14" s="69"/>
      <c r="S14" s="69"/>
      <c r="T14" s="69"/>
      <c r="V14" s="69" t="s">
        <v>309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293</v>
      </c>
      <c r="C15" s="65" t="s">
        <v>295</v>
      </c>
      <c r="D15" s="65" t="s">
        <v>310</v>
      </c>
      <c r="E15" s="65" t="s">
        <v>311</v>
      </c>
      <c r="F15" s="65" t="s">
        <v>312</v>
      </c>
      <c r="H15" s="65"/>
      <c r="I15" s="65" t="s">
        <v>293</v>
      </c>
      <c r="J15" s="65" t="s">
        <v>295</v>
      </c>
      <c r="K15" s="65" t="s">
        <v>310</v>
      </c>
      <c r="L15" s="65" t="s">
        <v>311</v>
      </c>
      <c r="M15" s="65" t="s">
        <v>312</v>
      </c>
      <c r="O15" s="65"/>
      <c r="P15" s="65" t="s">
        <v>293</v>
      </c>
      <c r="Q15" s="65" t="s">
        <v>295</v>
      </c>
      <c r="R15" s="65" t="s">
        <v>310</v>
      </c>
      <c r="S15" s="65" t="s">
        <v>311</v>
      </c>
      <c r="T15" s="65" t="s">
        <v>312</v>
      </c>
      <c r="V15" s="65"/>
      <c r="W15" s="65" t="s">
        <v>293</v>
      </c>
      <c r="X15" s="65" t="s">
        <v>295</v>
      </c>
      <c r="Y15" s="65" t="s">
        <v>310</v>
      </c>
      <c r="Z15" s="65" t="s">
        <v>311</v>
      </c>
      <c r="AA15" s="65" t="s">
        <v>312</v>
      </c>
    </row>
    <row r="16" spans="1:27" x14ac:dyDescent="0.4">
      <c r="A16" s="65" t="s">
        <v>313</v>
      </c>
      <c r="B16" s="65">
        <v>530</v>
      </c>
      <c r="C16" s="65">
        <v>750</v>
      </c>
      <c r="D16" s="65">
        <v>0</v>
      </c>
      <c r="E16" s="65">
        <v>3000</v>
      </c>
      <c r="F16" s="65">
        <v>1579.3897999999999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49.825553999999997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14.79209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715.33672999999999</v>
      </c>
    </row>
    <row r="23" spans="1:62" x14ac:dyDescent="0.4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315</v>
      </c>
      <c r="B24" s="69"/>
      <c r="C24" s="69"/>
      <c r="D24" s="69"/>
      <c r="E24" s="69"/>
      <c r="F24" s="69"/>
      <c r="H24" s="69" t="s">
        <v>316</v>
      </c>
      <c r="I24" s="69"/>
      <c r="J24" s="69"/>
      <c r="K24" s="69"/>
      <c r="L24" s="69"/>
      <c r="M24" s="69"/>
      <c r="O24" s="69" t="s">
        <v>317</v>
      </c>
      <c r="P24" s="69"/>
      <c r="Q24" s="69"/>
      <c r="R24" s="69"/>
      <c r="S24" s="69"/>
      <c r="T24" s="69"/>
      <c r="V24" s="69" t="s">
        <v>318</v>
      </c>
      <c r="W24" s="69"/>
      <c r="X24" s="69"/>
      <c r="Y24" s="69"/>
      <c r="Z24" s="69"/>
      <c r="AA24" s="69"/>
      <c r="AC24" s="69" t="s">
        <v>319</v>
      </c>
      <c r="AD24" s="69"/>
      <c r="AE24" s="69"/>
      <c r="AF24" s="69"/>
      <c r="AG24" s="69"/>
      <c r="AH24" s="69"/>
      <c r="AJ24" s="69" t="s">
        <v>320</v>
      </c>
      <c r="AK24" s="69"/>
      <c r="AL24" s="69"/>
      <c r="AM24" s="69"/>
      <c r="AN24" s="69"/>
      <c r="AO24" s="69"/>
      <c r="AQ24" s="69" t="s">
        <v>321</v>
      </c>
      <c r="AR24" s="69"/>
      <c r="AS24" s="69"/>
      <c r="AT24" s="69"/>
      <c r="AU24" s="69"/>
      <c r="AV24" s="69"/>
      <c r="AX24" s="69" t="s">
        <v>322</v>
      </c>
      <c r="AY24" s="69"/>
      <c r="AZ24" s="69"/>
      <c r="BA24" s="69"/>
      <c r="BB24" s="69"/>
      <c r="BC24" s="69"/>
      <c r="BE24" s="69" t="s">
        <v>323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294</v>
      </c>
      <c r="C25" s="65" t="s">
        <v>296</v>
      </c>
      <c r="D25" s="65" t="s">
        <v>297</v>
      </c>
      <c r="E25" s="65" t="s">
        <v>298</v>
      </c>
      <c r="F25" s="65" t="s">
        <v>288</v>
      </c>
      <c r="H25" s="65"/>
      <c r="I25" s="65" t="s">
        <v>294</v>
      </c>
      <c r="J25" s="65" t="s">
        <v>296</v>
      </c>
      <c r="K25" s="65" t="s">
        <v>297</v>
      </c>
      <c r="L25" s="65" t="s">
        <v>298</v>
      </c>
      <c r="M25" s="65" t="s">
        <v>288</v>
      </c>
      <c r="O25" s="65"/>
      <c r="P25" s="65" t="s">
        <v>294</v>
      </c>
      <c r="Q25" s="65" t="s">
        <v>296</v>
      </c>
      <c r="R25" s="65" t="s">
        <v>297</v>
      </c>
      <c r="S25" s="65" t="s">
        <v>298</v>
      </c>
      <c r="T25" s="65" t="s">
        <v>288</v>
      </c>
      <c r="V25" s="65"/>
      <c r="W25" s="65" t="s">
        <v>294</v>
      </c>
      <c r="X25" s="65" t="s">
        <v>296</v>
      </c>
      <c r="Y25" s="65" t="s">
        <v>297</v>
      </c>
      <c r="Z25" s="65" t="s">
        <v>298</v>
      </c>
      <c r="AA25" s="65" t="s">
        <v>288</v>
      </c>
      <c r="AC25" s="65"/>
      <c r="AD25" s="65" t="s">
        <v>294</v>
      </c>
      <c r="AE25" s="65" t="s">
        <v>296</v>
      </c>
      <c r="AF25" s="65" t="s">
        <v>297</v>
      </c>
      <c r="AG25" s="65" t="s">
        <v>298</v>
      </c>
      <c r="AH25" s="65" t="s">
        <v>288</v>
      </c>
      <c r="AJ25" s="65"/>
      <c r="AK25" s="65" t="s">
        <v>294</v>
      </c>
      <c r="AL25" s="65" t="s">
        <v>296</v>
      </c>
      <c r="AM25" s="65" t="s">
        <v>297</v>
      </c>
      <c r="AN25" s="65" t="s">
        <v>298</v>
      </c>
      <c r="AO25" s="65" t="s">
        <v>288</v>
      </c>
      <c r="AQ25" s="65"/>
      <c r="AR25" s="65" t="s">
        <v>294</v>
      </c>
      <c r="AS25" s="65" t="s">
        <v>296</v>
      </c>
      <c r="AT25" s="65" t="s">
        <v>297</v>
      </c>
      <c r="AU25" s="65" t="s">
        <v>298</v>
      </c>
      <c r="AV25" s="65" t="s">
        <v>288</v>
      </c>
      <c r="AX25" s="65"/>
      <c r="AY25" s="65" t="s">
        <v>294</v>
      </c>
      <c r="AZ25" s="65" t="s">
        <v>296</v>
      </c>
      <c r="BA25" s="65" t="s">
        <v>297</v>
      </c>
      <c r="BB25" s="65" t="s">
        <v>298</v>
      </c>
      <c r="BC25" s="65" t="s">
        <v>288</v>
      </c>
      <c r="BE25" s="65"/>
      <c r="BF25" s="65" t="s">
        <v>294</v>
      </c>
      <c r="BG25" s="65" t="s">
        <v>296</v>
      </c>
      <c r="BH25" s="65" t="s">
        <v>297</v>
      </c>
      <c r="BI25" s="65" t="s">
        <v>298</v>
      </c>
      <c r="BJ25" s="65" t="s">
        <v>288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249.08183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4.5503625999999997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3.6722353000000001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41.794604999999997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10.097057</v>
      </c>
      <c r="AJ26" s="65" t="s">
        <v>324</v>
      </c>
      <c r="AK26" s="65">
        <v>320</v>
      </c>
      <c r="AL26" s="65">
        <v>400</v>
      </c>
      <c r="AM26" s="65">
        <v>0</v>
      </c>
      <c r="AN26" s="65">
        <v>1000</v>
      </c>
      <c r="AO26" s="65">
        <v>1467.8871999999999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35.130882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5.755833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1.7839767</v>
      </c>
    </row>
    <row r="33" spans="1:68" x14ac:dyDescent="0.4">
      <c r="A33" s="70" t="s">
        <v>325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326</v>
      </c>
      <c r="B34" s="69"/>
      <c r="C34" s="69"/>
      <c r="D34" s="69"/>
      <c r="E34" s="69"/>
      <c r="F34" s="69"/>
      <c r="H34" s="69" t="s">
        <v>327</v>
      </c>
      <c r="I34" s="69"/>
      <c r="J34" s="69"/>
      <c r="K34" s="69"/>
      <c r="L34" s="69"/>
      <c r="M34" s="69"/>
      <c r="O34" s="69" t="s">
        <v>328</v>
      </c>
      <c r="P34" s="69"/>
      <c r="Q34" s="69"/>
      <c r="R34" s="69"/>
      <c r="S34" s="69"/>
      <c r="T34" s="69"/>
      <c r="V34" s="69" t="s">
        <v>329</v>
      </c>
      <c r="W34" s="69"/>
      <c r="X34" s="69"/>
      <c r="Y34" s="69"/>
      <c r="Z34" s="69"/>
      <c r="AA34" s="69"/>
      <c r="AC34" s="69" t="s">
        <v>330</v>
      </c>
      <c r="AD34" s="69"/>
      <c r="AE34" s="69"/>
      <c r="AF34" s="69"/>
      <c r="AG34" s="69"/>
      <c r="AH34" s="69"/>
      <c r="AJ34" s="69" t="s">
        <v>331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294</v>
      </c>
      <c r="C35" s="65" t="s">
        <v>296</v>
      </c>
      <c r="D35" s="65" t="s">
        <v>297</v>
      </c>
      <c r="E35" s="65" t="s">
        <v>298</v>
      </c>
      <c r="F35" s="65" t="s">
        <v>288</v>
      </c>
      <c r="H35" s="65"/>
      <c r="I35" s="65" t="s">
        <v>294</v>
      </c>
      <c r="J35" s="65" t="s">
        <v>296</v>
      </c>
      <c r="K35" s="65" t="s">
        <v>297</v>
      </c>
      <c r="L35" s="65" t="s">
        <v>298</v>
      </c>
      <c r="M35" s="65" t="s">
        <v>288</v>
      </c>
      <c r="O35" s="65"/>
      <c r="P35" s="65" t="s">
        <v>294</v>
      </c>
      <c r="Q35" s="65" t="s">
        <v>296</v>
      </c>
      <c r="R35" s="65" t="s">
        <v>297</v>
      </c>
      <c r="S35" s="65" t="s">
        <v>298</v>
      </c>
      <c r="T35" s="65" t="s">
        <v>288</v>
      </c>
      <c r="V35" s="65"/>
      <c r="W35" s="65" t="s">
        <v>294</v>
      </c>
      <c r="X35" s="65" t="s">
        <v>296</v>
      </c>
      <c r="Y35" s="65" t="s">
        <v>297</v>
      </c>
      <c r="Z35" s="65" t="s">
        <v>298</v>
      </c>
      <c r="AA35" s="65" t="s">
        <v>288</v>
      </c>
      <c r="AC35" s="65"/>
      <c r="AD35" s="65" t="s">
        <v>294</v>
      </c>
      <c r="AE35" s="65" t="s">
        <v>296</v>
      </c>
      <c r="AF35" s="65" t="s">
        <v>297</v>
      </c>
      <c r="AG35" s="65" t="s">
        <v>298</v>
      </c>
      <c r="AH35" s="65" t="s">
        <v>288</v>
      </c>
      <c r="AJ35" s="65"/>
      <c r="AK35" s="65" t="s">
        <v>294</v>
      </c>
      <c r="AL35" s="65" t="s">
        <v>296</v>
      </c>
      <c r="AM35" s="65" t="s">
        <v>297</v>
      </c>
      <c r="AN35" s="65" t="s">
        <v>298</v>
      </c>
      <c r="AO35" s="65" t="s">
        <v>288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1614.3272999999999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3236.107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16261.975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7978.9643999999998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259.08148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361.12709999999998</v>
      </c>
    </row>
    <row r="43" spans="1:68" x14ac:dyDescent="0.4">
      <c r="A43" s="70" t="s">
        <v>332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333</v>
      </c>
      <c r="B44" s="69"/>
      <c r="C44" s="69"/>
      <c r="D44" s="69"/>
      <c r="E44" s="69"/>
      <c r="F44" s="69"/>
      <c r="H44" s="69" t="s">
        <v>334</v>
      </c>
      <c r="I44" s="69"/>
      <c r="J44" s="69"/>
      <c r="K44" s="69"/>
      <c r="L44" s="69"/>
      <c r="M44" s="69"/>
      <c r="O44" s="69" t="s">
        <v>335</v>
      </c>
      <c r="P44" s="69"/>
      <c r="Q44" s="69"/>
      <c r="R44" s="69"/>
      <c r="S44" s="69"/>
      <c r="T44" s="69"/>
      <c r="V44" s="69" t="s">
        <v>336</v>
      </c>
      <c r="W44" s="69"/>
      <c r="X44" s="69"/>
      <c r="Y44" s="69"/>
      <c r="Z44" s="69"/>
      <c r="AA44" s="69"/>
      <c r="AC44" s="69" t="s">
        <v>337</v>
      </c>
      <c r="AD44" s="69"/>
      <c r="AE44" s="69"/>
      <c r="AF44" s="69"/>
      <c r="AG44" s="69"/>
      <c r="AH44" s="69"/>
      <c r="AJ44" s="69" t="s">
        <v>338</v>
      </c>
      <c r="AK44" s="69"/>
      <c r="AL44" s="69"/>
      <c r="AM44" s="69"/>
      <c r="AN44" s="69"/>
      <c r="AO44" s="69"/>
      <c r="AQ44" s="69" t="s">
        <v>339</v>
      </c>
      <c r="AR44" s="69"/>
      <c r="AS44" s="69"/>
      <c r="AT44" s="69"/>
      <c r="AU44" s="69"/>
      <c r="AV44" s="69"/>
      <c r="AX44" s="69" t="s">
        <v>340</v>
      </c>
      <c r="AY44" s="69"/>
      <c r="AZ44" s="69"/>
      <c r="BA44" s="69"/>
      <c r="BB44" s="69"/>
      <c r="BC44" s="69"/>
      <c r="BE44" s="69" t="s">
        <v>341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294</v>
      </c>
      <c r="C45" s="65" t="s">
        <v>296</v>
      </c>
      <c r="D45" s="65" t="s">
        <v>297</v>
      </c>
      <c r="E45" s="65" t="s">
        <v>298</v>
      </c>
      <c r="F45" s="65" t="s">
        <v>288</v>
      </c>
      <c r="H45" s="65"/>
      <c r="I45" s="65" t="s">
        <v>294</v>
      </c>
      <c r="J45" s="65" t="s">
        <v>296</v>
      </c>
      <c r="K45" s="65" t="s">
        <v>297</v>
      </c>
      <c r="L45" s="65" t="s">
        <v>298</v>
      </c>
      <c r="M45" s="65" t="s">
        <v>288</v>
      </c>
      <c r="O45" s="65"/>
      <c r="P45" s="65" t="s">
        <v>294</v>
      </c>
      <c r="Q45" s="65" t="s">
        <v>296</v>
      </c>
      <c r="R45" s="65" t="s">
        <v>297</v>
      </c>
      <c r="S45" s="65" t="s">
        <v>298</v>
      </c>
      <c r="T45" s="65" t="s">
        <v>288</v>
      </c>
      <c r="V45" s="65"/>
      <c r="W45" s="65" t="s">
        <v>294</v>
      </c>
      <c r="X45" s="65" t="s">
        <v>296</v>
      </c>
      <c r="Y45" s="65" t="s">
        <v>297</v>
      </c>
      <c r="Z45" s="65" t="s">
        <v>298</v>
      </c>
      <c r="AA45" s="65" t="s">
        <v>288</v>
      </c>
      <c r="AC45" s="65"/>
      <c r="AD45" s="65" t="s">
        <v>294</v>
      </c>
      <c r="AE45" s="65" t="s">
        <v>296</v>
      </c>
      <c r="AF45" s="65" t="s">
        <v>297</v>
      </c>
      <c r="AG45" s="65" t="s">
        <v>298</v>
      </c>
      <c r="AH45" s="65" t="s">
        <v>288</v>
      </c>
      <c r="AJ45" s="65"/>
      <c r="AK45" s="65" t="s">
        <v>294</v>
      </c>
      <c r="AL45" s="65" t="s">
        <v>296</v>
      </c>
      <c r="AM45" s="65" t="s">
        <v>297</v>
      </c>
      <c r="AN45" s="65" t="s">
        <v>298</v>
      </c>
      <c r="AO45" s="65" t="s">
        <v>288</v>
      </c>
      <c r="AQ45" s="65"/>
      <c r="AR45" s="65" t="s">
        <v>294</v>
      </c>
      <c r="AS45" s="65" t="s">
        <v>296</v>
      </c>
      <c r="AT45" s="65" t="s">
        <v>297</v>
      </c>
      <c r="AU45" s="65" t="s">
        <v>298</v>
      </c>
      <c r="AV45" s="65" t="s">
        <v>288</v>
      </c>
      <c r="AX45" s="65"/>
      <c r="AY45" s="65" t="s">
        <v>294</v>
      </c>
      <c r="AZ45" s="65" t="s">
        <v>296</v>
      </c>
      <c r="BA45" s="65" t="s">
        <v>297</v>
      </c>
      <c r="BB45" s="65" t="s">
        <v>298</v>
      </c>
      <c r="BC45" s="65" t="s">
        <v>288</v>
      </c>
      <c r="BE45" s="65"/>
      <c r="BF45" s="65" t="s">
        <v>294</v>
      </c>
      <c r="BG45" s="65" t="s">
        <v>296</v>
      </c>
      <c r="BH45" s="65" t="s">
        <v>297</v>
      </c>
      <c r="BI45" s="65" t="s">
        <v>298</v>
      </c>
      <c r="BJ45" s="65" t="s">
        <v>288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51.58963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33.455787999999998</v>
      </c>
      <c r="O46" s="65" t="s">
        <v>342</v>
      </c>
      <c r="P46" s="65">
        <v>600</v>
      </c>
      <c r="Q46" s="65">
        <v>800</v>
      </c>
      <c r="R46" s="65">
        <v>0</v>
      </c>
      <c r="S46" s="65">
        <v>10000</v>
      </c>
      <c r="T46" s="65">
        <v>2362.2876000000001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6.09513E-2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8.0646719999999998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1014.5796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240.37825000000001</v>
      </c>
      <c r="AX46" s="65" t="s">
        <v>343</v>
      </c>
      <c r="AY46" s="65"/>
      <c r="AZ46" s="65"/>
      <c r="BA46" s="65"/>
      <c r="BB46" s="65"/>
      <c r="BC46" s="65"/>
      <c r="BE46" s="65" t="s">
        <v>344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345</v>
      </c>
      <c r="B2" s="61" t="s">
        <v>346</v>
      </c>
      <c r="C2" s="61" t="s">
        <v>275</v>
      </c>
      <c r="D2" s="61">
        <v>63</v>
      </c>
      <c r="E2" s="61">
        <v>4068.3937999999998</v>
      </c>
      <c r="F2" s="61">
        <v>492.36185</v>
      </c>
      <c r="G2" s="61">
        <v>100.602295</v>
      </c>
      <c r="H2" s="61">
        <v>49.990250000000003</v>
      </c>
      <c r="I2" s="61">
        <v>50.612050000000004</v>
      </c>
      <c r="J2" s="61">
        <v>204.62419</v>
      </c>
      <c r="K2" s="61">
        <v>90.645675999999995</v>
      </c>
      <c r="L2" s="61">
        <v>113.978516</v>
      </c>
      <c r="M2" s="61">
        <v>69.935180000000003</v>
      </c>
      <c r="N2" s="61">
        <v>7.0118150000000004</v>
      </c>
      <c r="O2" s="61">
        <v>37.662475999999998</v>
      </c>
      <c r="P2" s="61">
        <v>2446.3352</v>
      </c>
      <c r="Q2" s="61">
        <v>70.745450000000005</v>
      </c>
      <c r="R2" s="61">
        <v>1579.3897999999999</v>
      </c>
      <c r="S2" s="61">
        <v>252.18484000000001</v>
      </c>
      <c r="T2" s="61">
        <v>15926.460999999999</v>
      </c>
      <c r="U2" s="61">
        <v>14.79209</v>
      </c>
      <c r="V2" s="61">
        <v>49.825553999999997</v>
      </c>
      <c r="W2" s="61">
        <v>715.33672999999999</v>
      </c>
      <c r="X2" s="61">
        <v>249.08183</v>
      </c>
      <c r="Y2" s="61">
        <v>4.5503625999999997</v>
      </c>
      <c r="Z2" s="61">
        <v>3.6722353000000001</v>
      </c>
      <c r="AA2" s="61">
        <v>41.794604999999997</v>
      </c>
      <c r="AB2" s="61">
        <v>10.097057</v>
      </c>
      <c r="AC2" s="61">
        <v>1467.8871999999999</v>
      </c>
      <c r="AD2" s="61">
        <v>35.130882</v>
      </c>
      <c r="AE2" s="61">
        <v>5.755833</v>
      </c>
      <c r="AF2" s="61">
        <v>1.7839767</v>
      </c>
      <c r="AG2" s="61">
        <v>1614.3272999999999</v>
      </c>
      <c r="AH2" s="61">
        <v>984.93200000000002</v>
      </c>
      <c r="AI2" s="61">
        <v>629.39520000000005</v>
      </c>
      <c r="AJ2" s="61">
        <v>3236.107</v>
      </c>
      <c r="AK2" s="61">
        <v>16261.975</v>
      </c>
      <c r="AL2" s="61">
        <v>259.08148</v>
      </c>
      <c r="AM2" s="61">
        <v>7978.9643999999998</v>
      </c>
      <c r="AN2" s="61">
        <v>361.12709999999998</v>
      </c>
      <c r="AO2" s="61">
        <v>51.58963</v>
      </c>
      <c r="AP2" s="61">
        <v>33.695540000000001</v>
      </c>
      <c r="AQ2" s="61">
        <v>17.894089000000001</v>
      </c>
      <c r="AR2" s="61">
        <v>33.455787999999998</v>
      </c>
      <c r="AS2" s="61">
        <v>2362.2876000000001</v>
      </c>
      <c r="AT2" s="61">
        <v>6.09513E-2</v>
      </c>
      <c r="AU2" s="61">
        <v>8.0646719999999998</v>
      </c>
      <c r="AV2" s="61">
        <v>1014.5796</v>
      </c>
      <c r="AW2" s="61">
        <v>240.37825000000001</v>
      </c>
      <c r="AX2" s="61">
        <v>0.91122239999999999</v>
      </c>
      <c r="AY2" s="61">
        <v>4.9413229999999997</v>
      </c>
      <c r="AZ2" s="61">
        <v>829.35509999999999</v>
      </c>
      <c r="BA2" s="61">
        <v>115.606346</v>
      </c>
      <c r="BB2" s="61">
        <v>33.037567000000003</v>
      </c>
      <c r="BC2" s="61">
        <v>40.890864999999998</v>
      </c>
      <c r="BD2" s="61">
        <v>41.657017000000003</v>
      </c>
      <c r="BE2" s="61">
        <v>3.4406536000000001</v>
      </c>
      <c r="BF2" s="61">
        <v>18.091684000000001</v>
      </c>
      <c r="BG2" s="61">
        <v>1.1518281E-3</v>
      </c>
      <c r="BH2" s="61">
        <v>1.1642624000000001E-2</v>
      </c>
      <c r="BI2" s="61">
        <v>8.8767540000000006E-3</v>
      </c>
      <c r="BJ2" s="61">
        <v>0.10197506000000001</v>
      </c>
      <c r="BK2" s="61">
        <v>8.8602166000000004E-5</v>
      </c>
      <c r="BL2" s="61">
        <v>0.42095026000000002</v>
      </c>
      <c r="BM2" s="61">
        <v>9.712745</v>
      </c>
      <c r="BN2" s="61">
        <v>1.6887578000000001</v>
      </c>
      <c r="BO2" s="61">
        <v>121.94007000000001</v>
      </c>
      <c r="BP2" s="61">
        <v>25.429113000000001</v>
      </c>
      <c r="BQ2" s="61">
        <v>38.013325000000002</v>
      </c>
      <c r="BR2" s="61">
        <v>145.07391000000001</v>
      </c>
      <c r="BS2" s="61">
        <v>60.942245</v>
      </c>
      <c r="BT2" s="61">
        <v>21.540849999999999</v>
      </c>
      <c r="BU2" s="61">
        <v>6.5805613999999998E-2</v>
      </c>
      <c r="BV2" s="61">
        <v>0.55418489999999998</v>
      </c>
      <c r="BW2" s="61">
        <v>1.5897918</v>
      </c>
      <c r="BX2" s="61">
        <v>4.4875160000000003</v>
      </c>
      <c r="BY2" s="61">
        <v>0.42020259999999998</v>
      </c>
      <c r="BZ2" s="61">
        <v>9.0112565999999998E-4</v>
      </c>
      <c r="CA2" s="61">
        <v>2.4973272999999998</v>
      </c>
      <c r="CB2" s="61">
        <v>0.33487886</v>
      </c>
      <c r="CC2" s="61">
        <v>0.72674740000000004</v>
      </c>
      <c r="CD2" s="61">
        <v>9.4318694999999995</v>
      </c>
      <c r="CE2" s="61">
        <v>0.14663290000000001</v>
      </c>
      <c r="CF2" s="61">
        <v>1.7996217000000001</v>
      </c>
      <c r="CG2" s="61">
        <v>0</v>
      </c>
      <c r="CH2" s="61">
        <v>0.11746518</v>
      </c>
      <c r="CI2" s="61">
        <v>1.2665936999999999E-3</v>
      </c>
      <c r="CJ2" s="61">
        <v>19.742509999999999</v>
      </c>
      <c r="CK2" s="61">
        <v>4.0688157000000003E-2</v>
      </c>
      <c r="CL2" s="61">
        <v>1.1777097000000001</v>
      </c>
      <c r="CM2" s="61">
        <v>8.6228339999999992</v>
      </c>
      <c r="CN2" s="61">
        <v>6746.0940000000001</v>
      </c>
      <c r="CO2" s="61">
        <v>11732.811</v>
      </c>
      <c r="CP2" s="61">
        <v>9250.8940000000002</v>
      </c>
      <c r="CQ2" s="61">
        <v>2999.2483000000002</v>
      </c>
      <c r="CR2" s="61">
        <v>1522.3197</v>
      </c>
      <c r="CS2" s="61">
        <v>1030.385</v>
      </c>
      <c r="CT2" s="61">
        <v>6658.7103999999999</v>
      </c>
      <c r="CU2" s="61">
        <v>4601.4380000000001</v>
      </c>
      <c r="CV2" s="61">
        <v>2599.6981999999998</v>
      </c>
      <c r="CW2" s="61">
        <v>5565.8104999999996</v>
      </c>
      <c r="CX2" s="61">
        <v>1554.7023999999999</v>
      </c>
      <c r="CY2" s="61">
        <v>7789.9375</v>
      </c>
      <c r="CZ2" s="61">
        <v>4030.0356000000002</v>
      </c>
      <c r="DA2" s="61">
        <v>10743.629000000001</v>
      </c>
      <c r="DB2" s="61">
        <v>9234.4529999999995</v>
      </c>
      <c r="DC2" s="61">
        <v>15968.905000000001</v>
      </c>
      <c r="DD2" s="61">
        <v>25241.993999999999</v>
      </c>
      <c r="DE2" s="61">
        <v>6182.6139999999996</v>
      </c>
      <c r="DF2" s="61">
        <v>8491.09</v>
      </c>
      <c r="DG2" s="61">
        <v>6135.7290000000003</v>
      </c>
      <c r="DH2" s="61">
        <v>589.35784999999998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115.606346</v>
      </c>
      <c r="B6">
        <f>BB2</f>
        <v>33.037567000000003</v>
      </c>
      <c r="C6">
        <f>BC2</f>
        <v>40.890864999999998</v>
      </c>
      <c r="D6">
        <f>BD2</f>
        <v>41.657017000000003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20738</v>
      </c>
      <c r="C2" s="56">
        <f ca="1">YEAR(TODAY())-YEAR(B2)+IF(TODAY()&gt;=DATE(YEAR(TODAY()),MONTH(B2),DAY(B2)),0,-1)</f>
        <v>63</v>
      </c>
      <c r="E2" s="52">
        <v>162.9</v>
      </c>
      <c r="F2" s="53" t="s">
        <v>39</v>
      </c>
      <c r="G2" s="52">
        <v>74.5</v>
      </c>
      <c r="H2" s="51" t="s">
        <v>41</v>
      </c>
      <c r="I2" s="72">
        <f>ROUND(G3/E3^2,1)</f>
        <v>28.1</v>
      </c>
    </row>
    <row r="3" spans="1:9" x14ac:dyDescent="0.4">
      <c r="E3" s="51">
        <f>E2/100</f>
        <v>1.629</v>
      </c>
      <c r="F3" s="51" t="s">
        <v>40</v>
      </c>
      <c r="G3" s="51">
        <f>G2</f>
        <v>74.5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조병득, ID : H1900218)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14:55:27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63</v>
      </c>
      <c r="G12" s="137"/>
      <c r="H12" s="137"/>
      <c r="I12" s="137"/>
      <c r="K12" s="128">
        <f>'개인정보 및 신체계측 입력'!E2</f>
        <v>162.9</v>
      </c>
      <c r="L12" s="129"/>
      <c r="M12" s="122">
        <f>'개인정보 및 신체계측 입력'!G2</f>
        <v>74.5</v>
      </c>
      <c r="N12" s="123"/>
      <c r="O12" s="118" t="s">
        <v>271</v>
      </c>
      <c r="P12" s="112"/>
      <c r="Q12" s="115">
        <f>'개인정보 및 신체계측 입력'!I2</f>
        <v>28.1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조병득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61.731000000000002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12.613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25.655000000000001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14.3</v>
      </c>
      <c r="L72" s="36" t="s">
        <v>53</v>
      </c>
      <c r="M72" s="36">
        <f>ROUND('DRIs DATA'!K8,1)</f>
        <v>9.4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210.59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415.21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249.08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673.14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201.79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1084.1300000000001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515.9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2020-05-28T06:29:41Z</dcterms:modified>
</cp:coreProperties>
</file>