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2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<sst xmlns="http://schemas.openxmlformats.org/spreadsheetml/2006/main" count="692" uniqueCount="349">
  <si>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</si>
  <si>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</si>
  <si>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</si>
  <si>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</si>
  <si>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</si>
  <si>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</si>
  <si>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</si>
  <si>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</si>
  <si>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</si>
  <si>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</si>
  <si>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</si>
  <si>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</si>
  <si>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</si>
  <si>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</si>
  <si>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</si>
  <si>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</si>
  <si>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</si>
  <si>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</si>
  <si>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</si>
  <si>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</si>
  <si>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</si>
  <si>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</si>
  <si>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</si>
  <si>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</si>
  <si>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</si>
  <si>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</si>
  <si>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</si>
  <si>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</si>
  <si>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</si>
  <si>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</si>
  <si>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</si>
  <si>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</si>
  <si>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</si>
  <si>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</si>
  <si>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</si>
  <si>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</si>
  <si>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</si>
  <si>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</si>
  <si>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</si>
  <si>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</si>
  <si>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</si>
  <si>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</si>
  <si>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</si>
  <si>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</si>
  <si>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</si>
  <si>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</si>
  <si>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</si>
  <si>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</si>
  <si>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</si>
  <si>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</si>
  <si>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</si>
  <si>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</si>
  <si>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</si>
  <si>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</si>
  <si>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</si>
  <si>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</si>
  <si>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</si>
  <si>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</si>
  <si>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</si>
  <si>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</si>
  <si>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</si>
  <si>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</si>
  <si>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</si>
  <si>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</si>
  <si>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</si>
  <si>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</si>
  <si>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</si>
  <si>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</si>
  <si>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</si>
  <si>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</si>
  <si>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</si>
  <si>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</si>
  <si>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</si>
  <si>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</si>
  <si>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</si>
  <si>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</si>
  <si>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</si>
  <si>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</si>
  <si>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</si>
  <si>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</si>
  <si>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</si>
  <si>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</si>
  <si>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</si>
  <si>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</si>
  <si>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</si>
  <si>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</si>
  <si>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</si>
  <si>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</si>
  <si>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</si>
  <si>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</si>
  <si>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</si>
  <si>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</si>
  <si>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</si>
  <si>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</si>
  <si>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</si>
  <si>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</si>
  <si>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</si>
  <si>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</si>
  <si>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</si>
  <si>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</si>
  <si>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</si>
  <si>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</si>
  <si>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</si>
  <si>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</si>
  <si>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</si>
  <si>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</si>
  <si>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</si>
  <si>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</si>
  <si>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</si>
  <si>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</si>
  <si>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</si>
  <si>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</si>
  <si>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</si>
  <si>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</si>
  <si>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</si>
  <si>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</si>
  <si>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</si>
  <si>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</si>
  <si>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</si>
  <si>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</si>
  <si>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</si>
  <si>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</si>
  <si>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</si>
  <si>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</si>
  <si>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</si>
  <si>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</si>
  <si>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</si>
  <si>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</si>
  <si>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</si>
  <si>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</si>
  <si>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</si>
  <si>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</si>
  <si>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</si>
  <si>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</si>
  <si>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</si>
  <si>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</si>
  <si>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</si>
  <si>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</si>
  <si>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</si>
  <si>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</si>
  <si>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</si>
  <si>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</si>
  <si>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</si>
  <si>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</si>
  <si>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</si>
  <si>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</si>
  <si>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</si>
  <si>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</si>
  <si>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</si>
  <si>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</si>
  <si>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</si>
  <si>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</si>
  <si>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</si>
  <si>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</si>
  <si>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</si>
  <si>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</si>
  <si>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</si>
  <si>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</si>
  <si>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</si>
  <si>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</si>
  <si>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</si>
  <si>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</si>
  <si>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</si>
  <si>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</si>
  <si>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</si>
  <si>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</si>
  <si>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</si>
  <si>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</si>
  <si>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</si>
  <si>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</si>
  <si>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</si>
  <si>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</si>
  <si>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</si>
  <si>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</si>
  <si>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</si>
  <si>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</si>
  <si>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</si>
  <si>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</si>
  <si>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</si>
  <si>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</si>
  <si>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</si>
  <si>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</si>
  <si>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</si>
  <si>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</si>
  <si>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</si>
  <si>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</si>
  <si>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</si>
  <si>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</si>
  <si>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</si>
  <si>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</si>
  <si>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</si>
  <si>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</si>
  <si>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</si>
  <si>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</si>
  <si>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</si>
  <si>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</si>
  <si>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</si>
  <si>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</si>
  <si>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</si>
  <si>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</si>
  <si>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</si>
  <si>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</si>
  <si>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</si>
  <si>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</si>
  <si>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</si>
  <si>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</si>
  <si>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</si>
  <si>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</si>
  <si>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</si>
  <si>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</si>
  <si>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</si>
  <si>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</si>
  <si>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</si>
  <si>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</si>
  <si>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</si>
  <si>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</si>
  <si>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</si>
  <si>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</si>
  <si>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</si>
  <si>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</si>
  <si>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</si>
  <si>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</si>
  <si>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</si>
  <si>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</si>
  <si>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</si>
  <si>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</si>
  <si>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</si>
  <si>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</si>
  <si>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</si>
  <si>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</si>
  <si>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</si>
  <si>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</si>
  <si>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</si>
  <si>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</si>
  <si>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</si>
  <si>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</si>
  <si>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</si>
  <si>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</si>
  <si>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</si>
  <si>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</si>
  <si>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</si>
  <si>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</si>
  <si>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</si>
  <si>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</si>
  <si>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</si>
  <si>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</si>
  <si>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</si>
  <si>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</si>
  <si>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</si>
  <si>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</si>
  <si>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</si>
  <si>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</si>
  <si>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</si>
  <si>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</si>
  <si>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</si>
  <si>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</si>
  <si>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</si>
  <si>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</si>
  <si>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</si>
  <si>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</si>
  <si>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</si>
  <si>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</si>
  <si>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</si>
  <si>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</si>
  <si>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</si>
  <si>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</si>
  <si>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</si>
  <si>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</si>
  <si>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</si>
  <si>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</si>
  <si>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</si>
  <si>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</si>
  <si>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</si>
  <si>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</si>
  <si>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</si>
  <si>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</si>
  <si>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</si>
  <si>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</si>
  <si>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</si>
  <si>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</si>
  <si>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</si>
  <si>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</si>
  <si>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</si>
  <si>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</si>
  <si>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</si>
  <si>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</si>
  <si>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</si>
  <si>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</si>
  <si>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</si>
  <si>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</si>
  <si>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</si>
  <si>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</si>
  <si>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</si>
  <si>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</si>
  <si>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</si>
  <si>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이수연, ID : H1900221)</t>
  </si>
  <si>
    <t>출력시각</t>
    <phoneticPr fontId="1" type="noConversion"/>
  </si>
  <si>
    <t>2020년 05월 28일 14:58:49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</si>
  <si>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</si>
  <si>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</si>
  <si>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</si>
  <si>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</si>
  <si>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</si>
  <si>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</si>
  <si>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</si>
  <si>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</si>
  <si>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</si>
  <si>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</si>
  <si>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</si>
  <si>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</si>
  <si>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</si>
  <si>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</si>
  <si>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</si>
  <si>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</si>
  <si>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</si>
  <si>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</si>
  <si>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</si>
  <si>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</si>
  <si>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</si>
  <si>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</si>
  <si>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</si>
  <si>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</si>
  <si>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</si>
  <si>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</si>
  <si>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</si>
  <si>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</si>
  <si>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</si>
  <si>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비타민A(μg RAE/일)</t>
    <phoneticPr fontId="1" type="noConversion"/>
  </si>
  <si>
    <t>비오틴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</si>
  <si>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</si>
  <si>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</si>
  <si>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</si>
  <si>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</si>
  <si>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</si>
  <si>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</si>
  <si>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</si>
  <si>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</si>
  <si>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</si>
  <si>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</si>
  <si>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</si>
  <si>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</si>
  <si>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</si>
  <si>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</si>
  <si>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</si>
  <si>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</si>
  <si>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</si>
  <si>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H1900221</t>
  </si>
  <si>
    <t>이수연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</si>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</sst>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67.37764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58352"/>
        <c:axId val="563158744"/>
      </c:barChart>
      <c:catAx>
        <c:axId val="56315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58744"/>
        <c:crosses val="autoZero"/>
        <c:auto val="1"/>
        <c:lblAlgn val="ctr"/>
        <c:lblOffset val="100"/>
        <c:noMultiLvlLbl val="0"/>
      </c:catAx>
      <c:valAx>
        <c:axId val="56315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5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2.1725303999999999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8936"/>
        <c:axId val="563169328"/>
      </c:barChart>
      <c:catAx>
        <c:axId val="56316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9328"/>
        <c:crosses val="autoZero"/>
        <c:auto val="1"/>
        <c:lblAlgn val="ctr"/>
        <c:lblOffset val="100"/>
        <c:noMultiLvlLbl val="0"/>
      </c:catAx>
      <c:valAx>
        <c:axId val="56316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1.3023769999999999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70112"/>
        <c:axId val="563170504"/>
      </c:barChart>
      <c:catAx>
        <c:axId val="56317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70504"/>
        <c:crosses val="autoZero"/>
        <c:auto val="1"/>
        <c:lblAlgn val="ctr"/>
        <c:lblOffset val="100"/>
        <c:noMultiLvlLbl val="0"/>
      </c:catAx>
      <c:valAx>
        <c:axId val="56317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1190.3629000000001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71288"/>
        <c:axId val="563171680"/>
      </c:barChart>
      <c:catAx>
        <c:axId val="56317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71680"/>
        <c:crosses val="autoZero"/>
        <c:auto val="1"/>
        <c:lblAlgn val="ctr"/>
        <c:lblOffset val="100"/>
        <c:noMultiLvlLbl val="0"/>
      </c:catAx>
      <c:valAx>
        <c:axId val="56317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7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2826.7820000000002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72464"/>
        <c:axId val="563172856"/>
      </c:barChart>
      <c:catAx>
        <c:axId val="56317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72856"/>
        <c:crosses val="autoZero"/>
        <c:auto val="1"/>
        <c:lblAlgn val="ctr"/>
        <c:lblOffset val="100"/>
        <c:noMultiLvlLbl val="0"/>
      </c:catAx>
      <c:valAx>
        <c:axId val="563172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7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89.728989999999996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73640"/>
        <c:axId val="563174032"/>
      </c:barChart>
      <c:catAx>
        <c:axId val="56317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74032"/>
        <c:crosses val="autoZero"/>
        <c:auto val="1"/>
        <c:lblAlgn val="ctr"/>
        <c:lblOffset val="100"/>
        <c:noMultiLvlLbl val="0"/>
      </c:catAx>
      <c:valAx>
        <c:axId val="56317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7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132.19038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74816"/>
        <c:axId val="563175208"/>
      </c:barChart>
      <c:catAx>
        <c:axId val="56317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75208"/>
        <c:crosses val="autoZero"/>
        <c:auto val="1"/>
        <c:lblAlgn val="ctr"/>
        <c:lblOffset val="100"/>
        <c:noMultiLvlLbl val="0"/>
      </c:catAx>
      <c:valAx>
        <c:axId val="56317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11.351848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75992"/>
        <c:axId val="563176384"/>
      </c:barChart>
      <c:catAx>
        <c:axId val="56317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76384"/>
        <c:crosses val="autoZero"/>
        <c:auto val="1"/>
        <c:lblAlgn val="ctr"/>
        <c:lblOffset val="100"/>
        <c:noMultiLvlLbl val="0"/>
      </c:catAx>
      <c:valAx>
        <c:axId val="56317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7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813.51306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77168"/>
        <c:axId val="563177560"/>
      </c:barChart>
      <c:catAx>
        <c:axId val="56317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77560"/>
        <c:crosses val="autoZero"/>
        <c:auto val="1"/>
        <c:lblAlgn val="ctr"/>
        <c:lblOffset val="100"/>
        <c:noMultiLvlLbl val="0"/>
      </c:catAx>
      <c:valAx>
        <c:axId val="563177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7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2.8864880999999998E-2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78344"/>
        <c:axId val="563178736"/>
      </c:barChart>
      <c:catAx>
        <c:axId val="56317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78736"/>
        <c:crosses val="autoZero"/>
        <c:auto val="1"/>
        <c:lblAlgn val="ctr"/>
        <c:lblOffset val="100"/>
        <c:noMultiLvlLbl val="0"/>
      </c:catAx>
      <c:valAx>
        <c:axId val="56317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7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4.4642777000000002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79520"/>
        <c:axId val="563179912"/>
      </c:barChart>
      <c:catAx>
        <c:axId val="56317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79912"/>
        <c:crosses val="autoZero"/>
        <c:auto val="1"/>
        <c:lblAlgn val="ctr"/>
        <c:lblOffset val="100"/>
        <c:noMultiLvlLbl val="0"/>
      </c:catAx>
      <c:valAx>
        <c:axId val="563179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22.552208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59528"/>
        <c:axId val="563159920"/>
      </c:barChart>
      <c:catAx>
        <c:axId val="56315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59920"/>
        <c:crosses val="autoZero"/>
        <c:auto val="1"/>
        <c:lblAlgn val="ctr"/>
        <c:lblOffset val="100"/>
        <c:noMultiLvlLbl val="0"/>
      </c:catAx>
      <c:valAx>
        <c:axId val="563159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5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164.00487000000001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81088"/>
        <c:axId val="563181480"/>
      </c:barChart>
      <c:catAx>
        <c:axId val="56318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81480"/>
        <c:crosses val="autoZero"/>
        <c:auto val="1"/>
        <c:lblAlgn val="ctr"/>
        <c:lblOffset val="100"/>
        <c:noMultiLvlLbl val="0"/>
      </c:catAx>
      <c:valAx>
        <c:axId val="56318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84.080849999999998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81872"/>
        <c:axId val="563182264"/>
      </c:barChart>
      <c:catAx>
        <c:axId val="56318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82264"/>
        <c:crosses val="autoZero"/>
        <c:auto val="1"/>
        <c:lblAlgn val="ctr"/>
        <c:lblOffset val="100"/>
        <c:noMultiLvlLbl val="0"/>
      </c:catAx>
      <c:valAx>
        <c:axId val="56318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8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3.47</c:v>
                </c:pt>
                <c:pt idx="1">
                  <c:v>14.26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183048"/>
        <c:axId val="563183440"/>
      </c:barChart>
      <c:catAx>
        <c:axId val="56318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83440"/>
        <c:crosses val="autoZero"/>
        <c:auto val="1"/>
        <c:lblAlgn val="ctr"/>
        <c:lblOffset val="100"/>
        <c:noMultiLvlLbl val="0"/>
      </c:catAx>
      <c:valAx>
        <c:axId val="56318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8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7.0273589999999997</c:v>
                </c:pt>
                <c:pt idx="1">
                  <c:v>7.950577</c:v>
                </c:pt>
                <c:pt idx="2">
                  <c:v>9.8904689999999995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415.58316000000002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84616"/>
        <c:axId val="563185008"/>
      </c:barChart>
      <c:catAx>
        <c:axId val="56318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85008"/>
        <c:crosses val="autoZero"/>
        <c:auto val="1"/>
        <c:lblAlgn val="ctr"/>
        <c:lblOffset val="100"/>
        <c:noMultiLvlLbl val="0"/>
      </c:catAx>
      <c:valAx>
        <c:axId val="56318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8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13.532431000000001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85792"/>
        <c:axId val="563186184"/>
      </c:barChart>
      <c:catAx>
        <c:axId val="56318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86184"/>
        <c:crosses val="autoZero"/>
        <c:auto val="1"/>
        <c:lblAlgn val="ctr"/>
        <c:lblOffset val="100"/>
        <c:noMultiLvlLbl val="0"/>
      </c:catAx>
      <c:valAx>
        <c:axId val="56318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8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79.188000000000002</c:v>
                </c:pt>
                <c:pt idx="1">
                  <c:v>6.7270000000000003</c:v>
                </c:pt>
                <c:pt idx="2">
                  <c:v>14.085000000000001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186968"/>
        <c:axId val="563187360"/>
      </c:barChart>
      <c:catAx>
        <c:axId val="56318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87360"/>
        <c:crosses val="autoZero"/>
        <c:auto val="1"/>
        <c:lblAlgn val="ctr"/>
        <c:lblOffset val="100"/>
        <c:noMultiLvlLbl val="0"/>
      </c:catAx>
      <c:valAx>
        <c:axId val="56318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8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2092.1714000000002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88144"/>
        <c:axId val="563188536"/>
      </c:barChart>
      <c:catAx>
        <c:axId val="56318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88536"/>
        <c:crosses val="autoZero"/>
        <c:auto val="1"/>
        <c:lblAlgn val="ctr"/>
        <c:lblOffset val="100"/>
        <c:noMultiLvlLbl val="0"/>
      </c:catAx>
      <c:valAx>
        <c:axId val="563188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8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102.31556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89320"/>
        <c:axId val="563189712"/>
      </c:barChart>
      <c:catAx>
        <c:axId val="56318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89712"/>
        <c:crosses val="autoZero"/>
        <c:auto val="1"/>
        <c:lblAlgn val="ctr"/>
        <c:lblOffset val="100"/>
        <c:noMultiLvlLbl val="0"/>
      </c:catAx>
      <c:valAx>
        <c:axId val="563189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8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392.55106000000001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90496"/>
        <c:axId val="563190888"/>
      </c:barChart>
      <c:catAx>
        <c:axId val="56319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90888"/>
        <c:crosses val="autoZero"/>
        <c:auto val="1"/>
        <c:lblAlgn val="ctr"/>
        <c:lblOffset val="100"/>
        <c:noMultiLvlLbl val="0"/>
      </c:catAx>
      <c:valAx>
        <c:axId val="56319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1.7911553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0704"/>
        <c:axId val="563161096"/>
      </c:barChart>
      <c:catAx>
        <c:axId val="5631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1096"/>
        <c:crosses val="autoZero"/>
        <c:auto val="1"/>
        <c:lblAlgn val="ctr"/>
        <c:lblOffset val="100"/>
        <c:noMultiLvlLbl val="0"/>
      </c:catAx>
      <c:valAx>
        <c:axId val="56316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4261.3940000000002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91672"/>
        <c:axId val="563192064"/>
      </c:barChart>
      <c:catAx>
        <c:axId val="56319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92064"/>
        <c:crosses val="autoZero"/>
        <c:auto val="1"/>
        <c:lblAlgn val="ctr"/>
        <c:lblOffset val="100"/>
        <c:noMultiLvlLbl val="0"/>
      </c:catAx>
      <c:valAx>
        <c:axId val="56319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9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13.318904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92848"/>
        <c:axId val="563193240"/>
      </c:barChart>
      <c:catAx>
        <c:axId val="56319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93240"/>
        <c:crosses val="autoZero"/>
        <c:auto val="1"/>
        <c:lblAlgn val="ctr"/>
        <c:lblOffset val="100"/>
        <c:noMultiLvlLbl val="0"/>
      </c:catAx>
      <c:valAx>
        <c:axId val="56319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9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1.4940287999999999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94024"/>
        <c:axId val="563194416"/>
      </c:barChart>
      <c:catAx>
        <c:axId val="56319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94416"/>
        <c:crosses val="autoZero"/>
        <c:auto val="1"/>
        <c:lblAlgn val="ctr"/>
        <c:lblOffset val="100"/>
        <c:noMultiLvlLbl val="0"/>
      </c:catAx>
      <c:valAx>
        <c:axId val="56319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9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219.03825000000001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1880"/>
        <c:axId val="563162272"/>
      </c:barChart>
      <c:catAx>
        <c:axId val="56316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2272"/>
        <c:crosses val="autoZero"/>
        <c:auto val="1"/>
        <c:lblAlgn val="ctr"/>
        <c:lblOffset val="100"/>
        <c:noMultiLvlLbl val="0"/>
      </c:catAx>
      <c:valAx>
        <c:axId val="56316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1.1532608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3056"/>
        <c:axId val="563163448"/>
      </c:barChart>
      <c:catAx>
        <c:axId val="56316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3448"/>
        <c:crosses val="autoZero"/>
        <c:auto val="1"/>
        <c:lblAlgn val="ctr"/>
        <c:lblOffset val="100"/>
        <c:noMultiLvlLbl val="0"/>
      </c:catAx>
      <c:valAx>
        <c:axId val="56316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14.440265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4232"/>
        <c:axId val="563164624"/>
      </c:barChart>
      <c:catAx>
        <c:axId val="56316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4624"/>
        <c:crosses val="autoZero"/>
        <c:auto val="1"/>
        <c:lblAlgn val="ctr"/>
        <c:lblOffset val="100"/>
        <c:noMultiLvlLbl val="0"/>
      </c:catAx>
      <c:valAx>
        <c:axId val="56316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1.4940287999999999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5408"/>
        <c:axId val="563165800"/>
      </c:barChart>
      <c:catAx>
        <c:axId val="56316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5800"/>
        <c:crosses val="autoZero"/>
        <c:auto val="1"/>
        <c:lblAlgn val="ctr"/>
        <c:lblOffset val="100"/>
        <c:noMultiLvlLbl val="0"/>
      </c:catAx>
      <c:valAx>
        <c:axId val="56316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466.7559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6584"/>
        <c:axId val="563166976"/>
      </c:barChart>
      <c:catAx>
        <c:axId val="56316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6976"/>
        <c:crosses val="autoZero"/>
        <c:auto val="1"/>
        <c:lblAlgn val="ctr"/>
        <c:lblOffset val="100"/>
        <c:noMultiLvlLbl val="0"/>
      </c:catAx>
      <c:valAx>
        <c:axId val="56316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6.4195960000000003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67760"/>
        <c:axId val="563168152"/>
      </c:barChart>
      <c:catAx>
        <c:axId val="56316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8152"/>
        <c:crosses val="autoZero"/>
        <c:auto val="1"/>
        <c:lblAlgn val="ctr"/>
        <c:lblOffset val="100"/>
        <c:noMultiLvlLbl val="0"/>
      </c:catAx>
      <c:valAx>
        <c:axId val="56316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6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이수연, ID : H1900221)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14:58:49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2092.1714000000002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67.37764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22.552208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79.188000000000002</v>
      </c>
      <c r="G8" s="59">
        <f>'DRIs DATA 입력'!G8</f>
        <v>6.7270000000000003</v>
      </c>
      <c r="H8" s="59">
        <f>'DRIs DATA 입력'!H8</f>
        <v>14.085000000000001</v>
      </c>
      <c r="I8" s="46"/>
      <c r="J8" s="59" t="s">
        <v>216</v>
      </c>
      <c r="K8" s="59">
        <f>'DRIs DATA 입력'!K8</f>
        <v>3.47</v>
      </c>
      <c r="L8" s="59">
        <f>'DRIs DATA 입력'!L8</f>
        <v>14.26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415.58316000000002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13.532431000000001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1.7911553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219.03825000000001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102.31556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1.6073633000000001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1.1532608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14.440265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1.4940287999999999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466.7559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6.4195960000000003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2.1725303999999999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1.3023769999999999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392.55106000000001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1190.3629000000001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4261.3940000000002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2826.7820000000002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89.728989999999996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132.19038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13.318904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11.351848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813.51306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2.8864880999999998E-2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4.4642777000000002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164.00487000000001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84.080849999999998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294</v>
      </c>
      <c r="B1" s="61" t="s">
        <v>295</v>
      </c>
      <c r="G1" s="62" t="s">
        <v>296</v>
      </c>
      <c r="H1" s="61" t="s">
        <v>297</v>
      </c>
    </row>
    <row r="3" spans="1:27" x14ac:dyDescent="0.4">
      <c r="A3" s="71" t="s">
        <v>298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299</v>
      </c>
      <c r="B4" s="69"/>
      <c r="C4" s="69"/>
      <c r="E4" s="66" t="s">
        <v>300</v>
      </c>
      <c r="F4" s="67"/>
      <c r="G4" s="67"/>
      <c r="H4" s="68"/>
      <c r="J4" s="66" t="s">
        <v>301</v>
      </c>
      <c r="K4" s="67"/>
      <c r="L4" s="68"/>
      <c r="N4" s="69" t="s">
        <v>302</v>
      </c>
      <c r="O4" s="69"/>
      <c r="P4" s="69"/>
      <c r="Q4" s="69"/>
      <c r="R4" s="69"/>
      <c r="S4" s="69"/>
      <c r="U4" s="69" t="s">
        <v>303</v>
      </c>
      <c r="V4" s="69"/>
      <c r="W4" s="69"/>
      <c r="X4" s="69"/>
      <c r="Y4" s="69"/>
      <c r="Z4" s="69"/>
    </row>
    <row r="5" spans="1:27" x14ac:dyDescent="0.4">
      <c r="A5" s="65"/>
      <c r="B5" s="65" t="s">
        <v>304</v>
      </c>
      <c r="C5" s="65" t="s">
        <v>305</v>
      </c>
      <c r="E5" s="65"/>
      <c r="F5" s="65" t="s">
        <v>306</v>
      </c>
      <c r="G5" s="65" t="s">
        <v>307</v>
      </c>
      <c r="H5" s="65" t="s">
        <v>302</v>
      </c>
      <c r="J5" s="65"/>
      <c r="K5" s="65" t="s">
        <v>308</v>
      </c>
      <c r="L5" s="65" t="s">
        <v>309</v>
      </c>
      <c r="N5" s="65"/>
      <c r="O5" s="65" t="s">
        <v>310</v>
      </c>
      <c r="P5" s="65" t="s">
        <v>311</v>
      </c>
      <c r="Q5" s="65" t="s">
        <v>312</v>
      </c>
      <c r="R5" s="65" t="s">
        <v>313</v>
      </c>
      <c r="S5" s="65" t="s">
        <v>305</v>
      </c>
      <c r="U5" s="65"/>
      <c r="V5" s="65" t="s">
        <v>310</v>
      </c>
      <c r="W5" s="65" t="s">
        <v>311</v>
      </c>
      <c r="X5" s="65" t="s">
        <v>312</v>
      </c>
      <c r="Y5" s="65" t="s">
        <v>313</v>
      </c>
      <c r="Z5" s="65" t="s">
        <v>305</v>
      </c>
    </row>
    <row r="6" spans="1:27" x14ac:dyDescent="0.4">
      <c r="A6" s="65" t="s">
        <v>314</v>
      </c>
      <c r="B6" s="65">
        <v>1800</v>
      </c>
      <c r="C6" s="65">
        <v>2092.1714000000002</v>
      </c>
      <c r="E6" s="65" t="s">
        <v>315</v>
      </c>
      <c r="F6" s="65">
        <v>55</v>
      </c>
      <c r="G6" s="65">
        <v>15</v>
      </c>
      <c r="H6" s="65">
        <v>7</v>
      </c>
      <c r="J6" s="65" t="s">
        <v>315</v>
      </c>
      <c r="K6" s="65">
        <v>0.1</v>
      </c>
      <c r="L6" s="65">
        <v>4</v>
      </c>
      <c r="N6" s="65" t="s">
        <v>316</v>
      </c>
      <c r="O6" s="65">
        <v>40</v>
      </c>
      <c r="P6" s="65">
        <v>50</v>
      </c>
      <c r="Q6" s="65">
        <v>0</v>
      </c>
      <c r="R6" s="65">
        <v>0</v>
      </c>
      <c r="S6" s="65">
        <v>67.37764</v>
      </c>
      <c r="U6" s="65" t="s">
        <v>317</v>
      </c>
      <c r="V6" s="65">
        <v>0</v>
      </c>
      <c r="W6" s="65">
        <v>0</v>
      </c>
      <c r="X6" s="65">
        <v>20</v>
      </c>
      <c r="Y6" s="65">
        <v>0</v>
      </c>
      <c r="Z6" s="65">
        <v>22.552208</v>
      </c>
    </row>
    <row r="7" spans="1:27" x14ac:dyDescent="0.4">
      <c r="E7" s="65" t="s">
        <v>318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4">
      <c r="E8" s="65" t="s">
        <v>319</v>
      </c>
      <c r="F8" s="65">
        <v>79.188000000000002</v>
      </c>
      <c r="G8" s="65">
        <v>6.7270000000000003</v>
      </c>
      <c r="H8" s="65">
        <v>14.085000000000001</v>
      </c>
      <c r="J8" s="65" t="s">
        <v>319</v>
      </c>
      <c r="K8" s="65">
        <v>3.47</v>
      </c>
      <c r="L8" s="65">
        <v>14.26</v>
      </c>
    </row>
    <row r="13" spans="1:27" x14ac:dyDescent="0.4">
      <c r="A13" s="70" t="s">
        <v>320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321</v>
      </c>
      <c r="B14" s="69"/>
      <c r="C14" s="69"/>
      <c r="D14" s="69"/>
      <c r="E14" s="69"/>
      <c r="F14" s="69"/>
      <c r="H14" s="69" t="s">
        <v>322</v>
      </c>
      <c r="I14" s="69"/>
      <c r="J14" s="69"/>
      <c r="K14" s="69"/>
      <c r="L14" s="69"/>
      <c r="M14" s="69"/>
      <c r="O14" s="69" t="s">
        <v>323</v>
      </c>
      <c r="P14" s="69"/>
      <c r="Q14" s="69"/>
      <c r="R14" s="69"/>
      <c r="S14" s="69"/>
      <c r="T14" s="69"/>
      <c r="V14" s="69" t="s">
        <v>324</v>
      </c>
      <c r="W14" s="69"/>
      <c r="X14" s="69"/>
      <c r="Y14" s="69"/>
      <c r="Z14" s="69"/>
      <c r="AA14" s="69"/>
    </row>
    <row r="15" spans="1:27" x14ac:dyDescent="0.4">
      <c r="A15" s="65"/>
      <c r="B15" s="65" t="s">
        <v>325</v>
      </c>
      <c r="C15" s="65" t="s">
        <v>326</v>
      </c>
      <c r="D15" s="65" t="s">
        <v>278</v>
      </c>
      <c r="E15" s="65" t="s">
        <v>279</v>
      </c>
      <c r="F15" s="65" t="s">
        <v>275</v>
      </c>
      <c r="H15" s="65"/>
      <c r="I15" s="65" t="s">
        <v>276</v>
      </c>
      <c r="J15" s="65" t="s">
        <v>277</v>
      </c>
      <c r="K15" s="65" t="s">
        <v>278</v>
      </c>
      <c r="L15" s="65" t="s">
        <v>279</v>
      </c>
      <c r="M15" s="65" t="s">
        <v>275</v>
      </c>
      <c r="O15" s="65"/>
      <c r="P15" s="65" t="s">
        <v>276</v>
      </c>
      <c r="Q15" s="65" t="s">
        <v>277</v>
      </c>
      <c r="R15" s="65" t="s">
        <v>278</v>
      </c>
      <c r="S15" s="65" t="s">
        <v>279</v>
      </c>
      <c r="T15" s="65" t="s">
        <v>275</v>
      </c>
      <c r="V15" s="65"/>
      <c r="W15" s="65" t="s">
        <v>276</v>
      </c>
      <c r="X15" s="65" t="s">
        <v>277</v>
      </c>
      <c r="Y15" s="65" t="s">
        <v>278</v>
      </c>
      <c r="Z15" s="65" t="s">
        <v>279</v>
      </c>
      <c r="AA15" s="65" t="s">
        <v>275</v>
      </c>
    </row>
    <row r="16" spans="1:27" x14ac:dyDescent="0.4">
      <c r="A16" s="65" t="s">
        <v>327</v>
      </c>
      <c r="B16" s="65">
        <v>430</v>
      </c>
      <c r="C16" s="65">
        <v>600</v>
      </c>
      <c r="D16" s="65">
        <v>0</v>
      </c>
      <c r="E16" s="65">
        <v>3000</v>
      </c>
      <c r="F16" s="65">
        <v>415.58316000000002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13.532431000000001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1.7911553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219.03825000000001</v>
      </c>
    </row>
    <row r="23" spans="1:62" x14ac:dyDescent="0.4">
      <c r="A23" s="70" t="s">
        <v>280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281</v>
      </c>
      <c r="B24" s="69"/>
      <c r="C24" s="69"/>
      <c r="D24" s="69"/>
      <c r="E24" s="69"/>
      <c r="F24" s="69"/>
      <c r="H24" s="69" t="s">
        <v>282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328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310</v>
      </c>
      <c r="C25" s="65" t="s">
        <v>311</v>
      </c>
      <c r="D25" s="65" t="s">
        <v>312</v>
      </c>
      <c r="E25" s="65" t="s">
        <v>313</v>
      </c>
      <c r="F25" s="65" t="s">
        <v>305</v>
      </c>
      <c r="H25" s="65"/>
      <c r="I25" s="65" t="s">
        <v>310</v>
      </c>
      <c r="J25" s="65" t="s">
        <v>311</v>
      </c>
      <c r="K25" s="65" t="s">
        <v>312</v>
      </c>
      <c r="L25" s="65" t="s">
        <v>313</v>
      </c>
      <c r="M25" s="65" t="s">
        <v>305</v>
      </c>
      <c r="O25" s="65"/>
      <c r="P25" s="65" t="s">
        <v>310</v>
      </c>
      <c r="Q25" s="65" t="s">
        <v>311</v>
      </c>
      <c r="R25" s="65" t="s">
        <v>312</v>
      </c>
      <c r="S25" s="65" t="s">
        <v>313</v>
      </c>
      <c r="T25" s="65" t="s">
        <v>305</v>
      </c>
      <c r="V25" s="65"/>
      <c r="W25" s="65" t="s">
        <v>310</v>
      </c>
      <c r="X25" s="65" t="s">
        <v>311</v>
      </c>
      <c r="Y25" s="65" t="s">
        <v>312</v>
      </c>
      <c r="Z25" s="65" t="s">
        <v>313</v>
      </c>
      <c r="AA25" s="65" t="s">
        <v>305</v>
      </c>
      <c r="AC25" s="65"/>
      <c r="AD25" s="65" t="s">
        <v>310</v>
      </c>
      <c r="AE25" s="65" t="s">
        <v>311</v>
      </c>
      <c r="AF25" s="65" t="s">
        <v>312</v>
      </c>
      <c r="AG25" s="65" t="s">
        <v>313</v>
      </c>
      <c r="AH25" s="65" t="s">
        <v>305</v>
      </c>
      <c r="AJ25" s="65"/>
      <c r="AK25" s="65" t="s">
        <v>310</v>
      </c>
      <c r="AL25" s="65" t="s">
        <v>311</v>
      </c>
      <c r="AM25" s="65" t="s">
        <v>312</v>
      </c>
      <c r="AN25" s="65" t="s">
        <v>313</v>
      </c>
      <c r="AO25" s="65" t="s">
        <v>305</v>
      </c>
      <c r="AQ25" s="65"/>
      <c r="AR25" s="65" t="s">
        <v>310</v>
      </c>
      <c r="AS25" s="65" t="s">
        <v>311</v>
      </c>
      <c r="AT25" s="65" t="s">
        <v>312</v>
      </c>
      <c r="AU25" s="65" t="s">
        <v>313</v>
      </c>
      <c r="AV25" s="65" t="s">
        <v>305</v>
      </c>
      <c r="AX25" s="65"/>
      <c r="AY25" s="65" t="s">
        <v>310</v>
      </c>
      <c r="AZ25" s="65" t="s">
        <v>311</v>
      </c>
      <c r="BA25" s="65" t="s">
        <v>312</v>
      </c>
      <c r="BB25" s="65" t="s">
        <v>313</v>
      </c>
      <c r="BC25" s="65" t="s">
        <v>305</v>
      </c>
      <c r="BE25" s="65"/>
      <c r="BF25" s="65" t="s">
        <v>310</v>
      </c>
      <c r="BG25" s="65" t="s">
        <v>311</v>
      </c>
      <c r="BH25" s="65" t="s">
        <v>312</v>
      </c>
      <c r="BI25" s="65" t="s">
        <v>313</v>
      </c>
      <c r="BJ25" s="65" t="s">
        <v>305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102.31556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1.6073633000000001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1.1532608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14.440265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1.4940287999999999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466.7559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6.4195960000000003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2.1725303999999999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1.3023769999999999</v>
      </c>
    </row>
    <row r="33" spans="1:68" x14ac:dyDescent="0.4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330</v>
      </c>
      <c r="B34" s="69"/>
      <c r="C34" s="69"/>
      <c r="D34" s="69"/>
      <c r="E34" s="69"/>
      <c r="F34" s="69"/>
      <c r="H34" s="69" t="s">
        <v>331</v>
      </c>
      <c r="I34" s="69"/>
      <c r="J34" s="69"/>
      <c r="K34" s="69"/>
      <c r="L34" s="69"/>
      <c r="M34" s="69"/>
      <c r="O34" s="69" t="s">
        <v>332</v>
      </c>
      <c r="P34" s="69"/>
      <c r="Q34" s="69"/>
      <c r="R34" s="69"/>
      <c r="S34" s="69"/>
      <c r="T34" s="69"/>
      <c r="V34" s="69" t="s">
        <v>333</v>
      </c>
      <c r="W34" s="69"/>
      <c r="X34" s="69"/>
      <c r="Y34" s="69"/>
      <c r="Z34" s="69"/>
      <c r="AA34" s="69"/>
      <c r="AC34" s="69" t="s">
        <v>334</v>
      </c>
      <c r="AD34" s="69"/>
      <c r="AE34" s="69"/>
      <c r="AF34" s="69"/>
      <c r="AG34" s="69"/>
      <c r="AH34" s="69"/>
      <c r="AJ34" s="69" t="s">
        <v>335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310</v>
      </c>
      <c r="C35" s="65" t="s">
        <v>311</v>
      </c>
      <c r="D35" s="65" t="s">
        <v>312</v>
      </c>
      <c r="E35" s="65" t="s">
        <v>313</v>
      </c>
      <c r="F35" s="65" t="s">
        <v>305</v>
      </c>
      <c r="H35" s="65"/>
      <c r="I35" s="65" t="s">
        <v>310</v>
      </c>
      <c r="J35" s="65" t="s">
        <v>311</v>
      </c>
      <c r="K35" s="65" t="s">
        <v>312</v>
      </c>
      <c r="L35" s="65" t="s">
        <v>313</v>
      </c>
      <c r="M35" s="65" t="s">
        <v>305</v>
      </c>
      <c r="O35" s="65"/>
      <c r="P35" s="65" t="s">
        <v>310</v>
      </c>
      <c r="Q35" s="65" t="s">
        <v>311</v>
      </c>
      <c r="R35" s="65" t="s">
        <v>312</v>
      </c>
      <c r="S35" s="65" t="s">
        <v>313</v>
      </c>
      <c r="T35" s="65" t="s">
        <v>305</v>
      </c>
      <c r="V35" s="65"/>
      <c r="W35" s="65" t="s">
        <v>310</v>
      </c>
      <c r="X35" s="65" t="s">
        <v>311</v>
      </c>
      <c r="Y35" s="65" t="s">
        <v>312</v>
      </c>
      <c r="Z35" s="65" t="s">
        <v>313</v>
      </c>
      <c r="AA35" s="65" t="s">
        <v>305</v>
      </c>
      <c r="AC35" s="65"/>
      <c r="AD35" s="65" t="s">
        <v>310</v>
      </c>
      <c r="AE35" s="65" t="s">
        <v>311</v>
      </c>
      <c r="AF35" s="65" t="s">
        <v>312</v>
      </c>
      <c r="AG35" s="65" t="s">
        <v>313</v>
      </c>
      <c r="AH35" s="65" t="s">
        <v>305</v>
      </c>
      <c r="AJ35" s="65"/>
      <c r="AK35" s="65" t="s">
        <v>310</v>
      </c>
      <c r="AL35" s="65" t="s">
        <v>311</v>
      </c>
      <c r="AM35" s="65" t="s">
        <v>312</v>
      </c>
      <c r="AN35" s="65" t="s">
        <v>313</v>
      </c>
      <c r="AO35" s="65" t="s">
        <v>305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392.55106000000001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1190.3629000000001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4261.3940000000002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2826.7820000000002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89.728989999999996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132.19038</v>
      </c>
    </row>
    <row r="43" spans="1:68" x14ac:dyDescent="0.4">
      <c r="A43" s="70" t="s">
        <v>336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337</v>
      </c>
      <c r="B44" s="69"/>
      <c r="C44" s="69"/>
      <c r="D44" s="69"/>
      <c r="E44" s="69"/>
      <c r="F44" s="69"/>
      <c r="H44" s="69" t="s">
        <v>338</v>
      </c>
      <c r="I44" s="69"/>
      <c r="J44" s="69"/>
      <c r="K44" s="69"/>
      <c r="L44" s="69"/>
      <c r="M44" s="69"/>
      <c r="O44" s="69" t="s">
        <v>339</v>
      </c>
      <c r="P44" s="69"/>
      <c r="Q44" s="69"/>
      <c r="R44" s="69"/>
      <c r="S44" s="69"/>
      <c r="T44" s="69"/>
      <c r="V44" s="69" t="s">
        <v>340</v>
      </c>
      <c r="W44" s="69"/>
      <c r="X44" s="69"/>
      <c r="Y44" s="69"/>
      <c r="Z44" s="69"/>
      <c r="AA44" s="69"/>
      <c r="AC44" s="69" t="s">
        <v>341</v>
      </c>
      <c r="AD44" s="69"/>
      <c r="AE44" s="69"/>
      <c r="AF44" s="69"/>
      <c r="AG44" s="69"/>
      <c r="AH44" s="69"/>
      <c r="AJ44" s="69" t="s">
        <v>342</v>
      </c>
      <c r="AK44" s="69"/>
      <c r="AL44" s="69"/>
      <c r="AM44" s="69"/>
      <c r="AN44" s="69"/>
      <c r="AO44" s="69"/>
      <c r="AQ44" s="69" t="s">
        <v>343</v>
      </c>
      <c r="AR44" s="69"/>
      <c r="AS44" s="69"/>
      <c r="AT44" s="69"/>
      <c r="AU44" s="69"/>
      <c r="AV44" s="69"/>
      <c r="AX44" s="69" t="s">
        <v>344</v>
      </c>
      <c r="AY44" s="69"/>
      <c r="AZ44" s="69"/>
      <c r="BA44" s="69"/>
      <c r="BB44" s="69"/>
      <c r="BC44" s="69"/>
      <c r="BE44" s="69" t="s">
        <v>345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310</v>
      </c>
      <c r="C45" s="65" t="s">
        <v>311</v>
      </c>
      <c r="D45" s="65" t="s">
        <v>312</v>
      </c>
      <c r="E45" s="65" t="s">
        <v>313</v>
      </c>
      <c r="F45" s="65" t="s">
        <v>305</v>
      </c>
      <c r="H45" s="65"/>
      <c r="I45" s="65" t="s">
        <v>310</v>
      </c>
      <c r="J45" s="65" t="s">
        <v>311</v>
      </c>
      <c r="K45" s="65" t="s">
        <v>312</v>
      </c>
      <c r="L45" s="65" t="s">
        <v>313</v>
      </c>
      <c r="M45" s="65" t="s">
        <v>305</v>
      </c>
      <c r="O45" s="65"/>
      <c r="P45" s="65" t="s">
        <v>310</v>
      </c>
      <c r="Q45" s="65" t="s">
        <v>311</v>
      </c>
      <c r="R45" s="65" t="s">
        <v>312</v>
      </c>
      <c r="S45" s="65" t="s">
        <v>313</v>
      </c>
      <c r="T45" s="65" t="s">
        <v>305</v>
      </c>
      <c r="V45" s="65"/>
      <c r="W45" s="65" t="s">
        <v>310</v>
      </c>
      <c r="X45" s="65" t="s">
        <v>311</v>
      </c>
      <c r="Y45" s="65" t="s">
        <v>312</v>
      </c>
      <c r="Z45" s="65" t="s">
        <v>313</v>
      </c>
      <c r="AA45" s="65" t="s">
        <v>305</v>
      </c>
      <c r="AC45" s="65"/>
      <c r="AD45" s="65" t="s">
        <v>310</v>
      </c>
      <c r="AE45" s="65" t="s">
        <v>311</v>
      </c>
      <c r="AF45" s="65" t="s">
        <v>312</v>
      </c>
      <c r="AG45" s="65" t="s">
        <v>313</v>
      </c>
      <c r="AH45" s="65" t="s">
        <v>305</v>
      </c>
      <c r="AJ45" s="65"/>
      <c r="AK45" s="65" t="s">
        <v>310</v>
      </c>
      <c r="AL45" s="65" t="s">
        <v>311</v>
      </c>
      <c r="AM45" s="65" t="s">
        <v>312</v>
      </c>
      <c r="AN45" s="65" t="s">
        <v>313</v>
      </c>
      <c r="AO45" s="65" t="s">
        <v>305</v>
      </c>
      <c r="AQ45" s="65"/>
      <c r="AR45" s="65" t="s">
        <v>310</v>
      </c>
      <c r="AS45" s="65" t="s">
        <v>311</v>
      </c>
      <c r="AT45" s="65" t="s">
        <v>312</v>
      </c>
      <c r="AU45" s="65" t="s">
        <v>313</v>
      </c>
      <c r="AV45" s="65" t="s">
        <v>305</v>
      </c>
      <c r="AX45" s="65"/>
      <c r="AY45" s="65" t="s">
        <v>310</v>
      </c>
      <c r="AZ45" s="65" t="s">
        <v>311</v>
      </c>
      <c r="BA45" s="65" t="s">
        <v>312</v>
      </c>
      <c r="BB45" s="65" t="s">
        <v>313</v>
      </c>
      <c r="BC45" s="65" t="s">
        <v>305</v>
      </c>
      <c r="BE45" s="65"/>
      <c r="BF45" s="65" t="s">
        <v>310</v>
      </c>
      <c r="BG45" s="65" t="s">
        <v>311</v>
      </c>
      <c r="BH45" s="65" t="s">
        <v>312</v>
      </c>
      <c r="BI45" s="65" t="s">
        <v>313</v>
      </c>
      <c r="BJ45" s="65" t="s">
        <v>305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13.318904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11.351848</v>
      </c>
      <c r="O46" s="65" t="s">
        <v>290</v>
      </c>
      <c r="P46" s="65">
        <v>600</v>
      </c>
      <c r="Q46" s="65">
        <v>800</v>
      </c>
      <c r="R46" s="65">
        <v>0</v>
      </c>
      <c r="S46" s="65">
        <v>10000</v>
      </c>
      <c r="T46" s="65">
        <v>813.51306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2.8864880999999998E-2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4.4642777000000002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164.00487000000001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84.080849999999998</v>
      </c>
      <c r="AX46" s="65" t="s">
        <v>291</v>
      </c>
      <c r="AY46" s="65"/>
      <c r="AZ46" s="65"/>
      <c r="BA46" s="65"/>
      <c r="BB46" s="65"/>
      <c r="BC46" s="65"/>
      <c r="BE46" s="65" t="s">
        <v>292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346</v>
      </c>
      <c r="B2" s="61" t="s">
        <v>347</v>
      </c>
      <c r="C2" s="61" t="s">
        <v>348</v>
      </c>
      <c r="D2" s="61">
        <v>63</v>
      </c>
      <c r="E2" s="61">
        <v>2092.1714000000002</v>
      </c>
      <c r="F2" s="61">
        <v>378.80275999999998</v>
      </c>
      <c r="G2" s="61">
        <v>32.178592999999999</v>
      </c>
      <c r="H2" s="61">
        <v>19.479220000000002</v>
      </c>
      <c r="I2" s="61">
        <v>12.699373</v>
      </c>
      <c r="J2" s="61">
        <v>67.37764</v>
      </c>
      <c r="K2" s="61">
        <v>43.876139999999999</v>
      </c>
      <c r="L2" s="61">
        <v>23.501503</v>
      </c>
      <c r="M2" s="61">
        <v>22.552208</v>
      </c>
      <c r="N2" s="61">
        <v>3.0202922999999999</v>
      </c>
      <c r="O2" s="61">
        <v>11.260921</v>
      </c>
      <c r="P2" s="61">
        <v>717.01700000000005</v>
      </c>
      <c r="Q2" s="61">
        <v>20.246193000000002</v>
      </c>
      <c r="R2" s="61">
        <v>415.58316000000002</v>
      </c>
      <c r="S2" s="61">
        <v>60.993225000000002</v>
      </c>
      <c r="T2" s="61">
        <v>4255.0780000000004</v>
      </c>
      <c r="U2" s="61">
        <v>1.7911553</v>
      </c>
      <c r="V2" s="61">
        <v>13.532431000000001</v>
      </c>
      <c r="W2" s="61">
        <v>219.03825000000001</v>
      </c>
      <c r="X2" s="61">
        <v>102.31556</v>
      </c>
      <c r="Y2" s="61">
        <v>1.6073633000000001</v>
      </c>
      <c r="Z2" s="61">
        <v>1.1532608</v>
      </c>
      <c r="AA2" s="61">
        <v>14.440265</v>
      </c>
      <c r="AB2" s="61">
        <v>1.4940287999999999</v>
      </c>
      <c r="AC2" s="61">
        <v>466.7559</v>
      </c>
      <c r="AD2" s="61">
        <v>6.4195960000000003</v>
      </c>
      <c r="AE2" s="61">
        <v>2.1725303999999999</v>
      </c>
      <c r="AF2" s="61">
        <v>1.3023769999999999</v>
      </c>
      <c r="AG2" s="61">
        <v>392.55106000000001</v>
      </c>
      <c r="AH2" s="61">
        <v>240.69403</v>
      </c>
      <c r="AI2" s="61">
        <v>151.85701</v>
      </c>
      <c r="AJ2" s="61">
        <v>1190.3629000000001</v>
      </c>
      <c r="AK2" s="61">
        <v>4261.3940000000002</v>
      </c>
      <c r="AL2" s="61">
        <v>89.728989999999996</v>
      </c>
      <c r="AM2" s="61">
        <v>2826.7820000000002</v>
      </c>
      <c r="AN2" s="61">
        <v>132.19038</v>
      </c>
      <c r="AO2" s="61">
        <v>13.318904</v>
      </c>
      <c r="AP2" s="61">
        <v>10.586987000000001</v>
      </c>
      <c r="AQ2" s="61">
        <v>2.7319173999999999</v>
      </c>
      <c r="AR2" s="61">
        <v>11.351848</v>
      </c>
      <c r="AS2" s="61">
        <v>813.51306</v>
      </c>
      <c r="AT2" s="61">
        <v>2.8864880999999998E-2</v>
      </c>
      <c r="AU2" s="61">
        <v>4.4642777000000002</v>
      </c>
      <c r="AV2" s="61">
        <v>164.00487000000001</v>
      </c>
      <c r="AW2" s="61">
        <v>84.080849999999998</v>
      </c>
      <c r="AX2" s="61">
        <v>0.13649634999999999</v>
      </c>
      <c r="AY2" s="61">
        <v>1.1242681999999999</v>
      </c>
      <c r="AZ2" s="61">
        <v>184.797</v>
      </c>
      <c r="BA2" s="61">
        <v>24.876273999999999</v>
      </c>
      <c r="BB2" s="61">
        <v>7.0273589999999997</v>
      </c>
      <c r="BC2" s="61">
        <v>7.950577</v>
      </c>
      <c r="BD2" s="61">
        <v>9.8904689999999995</v>
      </c>
      <c r="BE2" s="61">
        <v>0.6527965</v>
      </c>
      <c r="BF2" s="61">
        <v>4.2061257000000003</v>
      </c>
      <c r="BG2" s="61">
        <v>1.1518281E-3</v>
      </c>
      <c r="BH2" s="61">
        <v>1.1631465000000001E-2</v>
      </c>
      <c r="BI2" s="61">
        <v>9.2551339999999999E-3</v>
      </c>
      <c r="BJ2" s="61">
        <v>4.8274434999999997E-2</v>
      </c>
      <c r="BK2" s="61">
        <v>8.8602166000000004E-5</v>
      </c>
      <c r="BL2" s="61">
        <v>0.1594073</v>
      </c>
      <c r="BM2" s="61">
        <v>1.6091299999999999</v>
      </c>
      <c r="BN2" s="61">
        <v>0.49804579999999998</v>
      </c>
      <c r="BO2" s="61">
        <v>33.979730000000004</v>
      </c>
      <c r="BP2" s="61">
        <v>4.3087387000000001</v>
      </c>
      <c r="BQ2" s="61">
        <v>9.104476</v>
      </c>
      <c r="BR2" s="61">
        <v>35.825209999999998</v>
      </c>
      <c r="BS2" s="61">
        <v>32.398519999999998</v>
      </c>
      <c r="BT2" s="61">
        <v>6.0799684999999997</v>
      </c>
      <c r="BU2" s="61">
        <v>5.54037E-2</v>
      </c>
      <c r="BV2" s="61">
        <v>1.4795684999999999E-2</v>
      </c>
      <c r="BW2" s="61">
        <v>0.38370755000000001</v>
      </c>
      <c r="BX2" s="61">
        <v>0.7331934</v>
      </c>
      <c r="BY2" s="61">
        <v>7.8411153999999997E-2</v>
      </c>
      <c r="BZ2" s="61">
        <v>4.6961893999999997E-4</v>
      </c>
      <c r="CA2" s="61">
        <v>0.51028010000000001</v>
      </c>
      <c r="CB2" s="61">
        <v>9.3941149999999998E-3</v>
      </c>
      <c r="CC2" s="61">
        <v>0.14759272000000001</v>
      </c>
      <c r="CD2" s="61">
        <v>0.90747445999999998</v>
      </c>
      <c r="CE2" s="61">
        <v>4.9763929999999998E-2</v>
      </c>
      <c r="CF2" s="61">
        <v>6.1455036999999997E-2</v>
      </c>
      <c r="CG2" s="61">
        <v>4.9500000000000003E-7</v>
      </c>
      <c r="CH2" s="61">
        <v>2.9985848999999998E-2</v>
      </c>
      <c r="CI2" s="61">
        <v>1.5350765000000001E-2</v>
      </c>
      <c r="CJ2" s="61">
        <v>1.9320330999999999</v>
      </c>
      <c r="CK2" s="61">
        <v>1.1671083E-2</v>
      </c>
      <c r="CL2" s="61">
        <v>0.62382174000000001</v>
      </c>
      <c r="CM2" s="61">
        <v>1.5467302000000001</v>
      </c>
      <c r="CN2" s="61">
        <v>2328.4133000000002</v>
      </c>
      <c r="CO2" s="61">
        <v>4064.9870000000001</v>
      </c>
      <c r="CP2" s="61">
        <v>1791.8583000000001</v>
      </c>
      <c r="CQ2" s="61">
        <v>775.38070000000005</v>
      </c>
      <c r="CR2" s="61">
        <v>458.81670000000003</v>
      </c>
      <c r="CS2" s="61">
        <v>548.70496000000003</v>
      </c>
      <c r="CT2" s="61">
        <v>2345.7593000000002</v>
      </c>
      <c r="CU2" s="61">
        <v>1237.0413000000001</v>
      </c>
      <c r="CV2" s="61">
        <v>1798.912</v>
      </c>
      <c r="CW2" s="61">
        <v>1307.1690000000001</v>
      </c>
      <c r="CX2" s="61">
        <v>423.55590000000001</v>
      </c>
      <c r="CY2" s="61">
        <v>3168.4115999999999</v>
      </c>
      <c r="CZ2" s="61">
        <v>1217.4621999999999</v>
      </c>
      <c r="DA2" s="61">
        <v>3347.9778000000001</v>
      </c>
      <c r="DB2" s="61">
        <v>3432.5940000000001</v>
      </c>
      <c r="DC2" s="61">
        <v>4401.8220000000001</v>
      </c>
      <c r="DD2" s="61">
        <v>7404.7407000000003</v>
      </c>
      <c r="DE2" s="61">
        <v>1378.0482</v>
      </c>
      <c r="DF2" s="61">
        <v>4318.5280000000002</v>
      </c>
      <c r="DG2" s="61">
        <v>1642.8341</v>
      </c>
      <c r="DH2" s="61">
        <v>69.129810000000006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24.876273999999999</v>
      </c>
      <c r="B6">
        <f>BB2</f>
        <v>7.0273589999999997</v>
      </c>
      <c r="C6">
        <f>BC2</f>
        <v>7.950577</v>
      </c>
      <c r="D6">
        <f>BD2</f>
        <v>9.8904689999999995</v>
      </c>
    </row>
    <row r="7" spans="1:113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20703</v>
      </c>
      <c r="C2" s="56">
        <f ca="1">YEAR(TODAY())-YEAR(B2)+IF(TODAY()&gt;=DATE(YEAR(TODAY()),MONTH(B2),DAY(B2)),0,-1)</f>
        <v>63</v>
      </c>
      <c r="E2" s="52">
        <v>156</v>
      </c>
      <c r="F2" s="53" t="s">
        <v>39</v>
      </c>
      <c r="G2" s="52">
        <v>50.4</v>
      </c>
      <c r="H2" s="51" t="s">
        <v>41</v>
      </c>
      <c r="I2" s="72">
        <f>ROUND(G3/E3^2,1)</f>
        <v>20.7</v>
      </c>
    </row>
    <row r="3" spans="1:9" x14ac:dyDescent="0.4">
      <c r="E3" s="51">
        <f>E2/100</f>
        <v>1.56</v>
      </c>
      <c r="F3" s="51" t="s">
        <v>40</v>
      </c>
      <c r="G3" s="51">
        <f>G2</f>
        <v>50.4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이수연, ID : H1900221)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14:58:49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293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63</v>
      </c>
      <c r="G12" s="137"/>
      <c r="H12" s="137"/>
      <c r="I12" s="137"/>
      <c r="K12" s="128">
        <f>'개인정보 및 신체계측 입력'!E2</f>
        <v>156</v>
      </c>
      <c r="L12" s="129"/>
      <c r="M12" s="122">
        <f>'개인정보 및 신체계측 입력'!G2</f>
        <v>50.4</v>
      </c>
      <c r="N12" s="123"/>
      <c r="O12" s="118" t="s">
        <v>271</v>
      </c>
      <c r="P12" s="112"/>
      <c r="Q12" s="115">
        <f>'개인정보 및 신체계측 입력'!I2</f>
        <v>20.7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이수연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79.188000000000002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6.7270000000000003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14.085000000000001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14.3</v>
      </c>
      <c r="L72" s="36" t="s">
        <v>53</v>
      </c>
      <c r="M72" s="36">
        <f>ROUND('DRIs DATA'!K8,1)</f>
        <v>3.5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55.41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112.77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102.32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99.6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49.07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284.08999999999997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133.19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2020-05-28T06:33:07Z</dcterms:modified>
</cp:coreProperties>
</file>