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<sst xmlns="http://schemas.openxmlformats.org/spreadsheetml/2006/main" count="692" uniqueCount="347">
  <si>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</si>
  <si>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</si>
  <si>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</si>
  <si>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</si>
  <si>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</si>
  <si>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</si>
  <si>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</si>
  <si>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</si>
  <si>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</si>
  <si>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</si>
  <si>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</si>
  <si>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</si>
  <si>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</si>
  <si>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</si>
  <si>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</si>
  <si>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</si>
  <si>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</si>
  <si>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</si>
  <si>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</si>
  <si>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</si>
  <si>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</si>
  <si>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</si>
  <si>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</si>
  <si>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</si>
  <si>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</si>
  <si>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</si>
  <si>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</si>
  <si>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</si>
  <si>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</si>
  <si>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</si>
  <si>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</si>
  <si>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</si>
  <si>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</si>
  <si>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</si>
  <si>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</si>
  <si>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</si>
  <si>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</si>
  <si>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</si>
  <si>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</si>
  <si>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</si>
  <si>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</si>
  <si>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</si>
  <si>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</si>
  <si>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</si>
  <si>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</si>
  <si>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</si>
  <si>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</si>
  <si>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</si>
  <si>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</si>
  <si>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</si>
  <si>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</si>
  <si>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</si>
  <si>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</si>
  <si>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</si>
  <si>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</si>
  <si>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</si>
  <si>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</si>
  <si>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</si>
  <si>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</si>
  <si>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</si>
  <si>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</si>
  <si>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</si>
  <si>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</si>
  <si>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</si>
  <si>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</si>
  <si>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</si>
  <si>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</si>
  <si>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</si>
  <si>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</si>
  <si>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</si>
  <si>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</si>
  <si>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</si>
  <si>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</si>
  <si>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</si>
  <si>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</si>
  <si>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</si>
  <si>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</si>
  <si>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</si>
  <si>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</si>
  <si>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</si>
  <si>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</si>
  <si>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</si>
  <si>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</si>
  <si>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</si>
  <si>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</si>
  <si>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</si>
  <si>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</si>
  <si>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</si>
  <si>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</si>
  <si>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</si>
  <si>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</si>
  <si>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</si>
  <si>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</si>
  <si>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</si>
  <si>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</si>
  <si>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</si>
  <si>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</si>
  <si>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</si>
  <si>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</si>
  <si>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</si>
  <si>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</si>
  <si>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</si>
  <si>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</si>
  <si>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</si>
  <si>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</si>
  <si>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</si>
  <si>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</si>
  <si>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</si>
  <si>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</si>
  <si>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</si>
  <si>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</si>
  <si>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</si>
  <si>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</si>
  <si>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</si>
  <si>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</si>
  <si>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</si>
  <si>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</si>
  <si>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</si>
  <si>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</si>
  <si>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</si>
  <si>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</si>
  <si>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</si>
  <si>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</si>
  <si>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</si>
  <si>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</si>
  <si>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</si>
  <si>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</si>
  <si>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</si>
  <si>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</si>
  <si>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</si>
  <si>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</si>
  <si>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</si>
  <si>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</si>
  <si>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</si>
  <si>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</si>
  <si>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</si>
  <si>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</si>
  <si>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</si>
  <si>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</si>
  <si>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</si>
  <si>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</si>
  <si>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</si>
  <si>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</si>
  <si>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</si>
  <si>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</si>
  <si>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</si>
  <si>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</si>
  <si>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</si>
  <si>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</si>
  <si>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</si>
  <si>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</si>
  <si>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</si>
  <si>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</si>
  <si>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</si>
  <si>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</si>
  <si>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</si>
  <si>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</si>
  <si>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</si>
  <si>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</si>
  <si>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</si>
  <si>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</si>
  <si>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</si>
  <si>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</si>
  <si>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</si>
  <si>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</si>
  <si>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</si>
  <si>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</si>
  <si>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</si>
  <si>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</si>
  <si>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</si>
  <si>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</si>
  <si>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</si>
  <si>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</si>
  <si>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</si>
  <si>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</si>
  <si>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</si>
  <si>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</si>
  <si>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</si>
  <si>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</si>
  <si>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</si>
  <si>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</si>
  <si>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</si>
  <si>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</si>
  <si>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</si>
  <si>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</si>
  <si>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</si>
  <si>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</si>
  <si>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</si>
  <si>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</si>
  <si>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</si>
  <si>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</si>
  <si>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</si>
  <si>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</si>
  <si>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</si>
  <si>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</si>
  <si>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</si>
  <si>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</si>
  <si>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</si>
  <si>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</si>
  <si>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</si>
  <si>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</si>
  <si>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</si>
  <si>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</si>
  <si>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</si>
  <si>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</si>
  <si>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</si>
  <si>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</si>
  <si>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</si>
  <si>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</si>
  <si>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</si>
  <si>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</si>
  <si>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</si>
  <si>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</si>
  <si>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</si>
  <si>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</si>
  <si>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</si>
  <si>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</si>
  <si>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</si>
  <si>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</si>
  <si>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</si>
  <si>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</si>
  <si>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</si>
  <si>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</si>
  <si>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</si>
  <si>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</si>
  <si>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</si>
  <si>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</si>
  <si>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</si>
  <si>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</si>
  <si>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</si>
  <si>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</si>
  <si>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</si>
  <si>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</si>
  <si>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</si>
  <si>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</si>
  <si>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</si>
  <si>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</si>
  <si>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</si>
  <si>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</si>
  <si>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</si>
  <si>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</si>
  <si>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</si>
  <si>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</si>
  <si>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</si>
  <si>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</si>
  <si>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</si>
  <si>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</si>
  <si>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</si>
  <si>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</si>
  <si>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</si>
  <si>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</si>
  <si>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</si>
  <si>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</si>
  <si>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</si>
  <si>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</si>
  <si>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</si>
  <si>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</si>
  <si>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</si>
  <si>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</si>
  <si>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</si>
  <si>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</si>
  <si>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</si>
  <si>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</si>
  <si>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</si>
  <si>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</si>
  <si>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</si>
  <si>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</si>
  <si>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</si>
  <si>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</si>
  <si>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</si>
  <si>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</si>
  <si>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</si>
  <si>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</si>
  <si>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</si>
  <si>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</si>
  <si>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</si>
  <si>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</si>
  <si>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</si>
  <si>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</si>
  <si>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</si>
  <si>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</si>
  <si>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</si>
  <si>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</si>
  <si>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</si>
  <si>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</si>
  <si>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</si>
  <si>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</si>
  <si>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</si>
  <si>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</si>
  <si>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</si>
  <si>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</si>
  <si>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</si>
  <si>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</si>
  <si>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홍정현, ID : H1900223)</t>
  </si>
  <si>
    <t>2020년 05월 28일 15:01:35</t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</si>
  <si>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</si>
  <si>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</si>
  <si>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</si>
  <si>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</si>
  <si>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</si>
  <si>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</si>
  <si>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</si>
  <si>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</si>
  <si>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</si>
  <si>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</si>
  <si>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</si>
  <si>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</si>
  <si>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</si>
  <si>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</si>
  <si>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</si>
  <si>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</si>
  <si>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</si>
  <si>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</si>
  <si>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</si>
  <si>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</si>
  <si>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</si>
  <si>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</si>
  <si>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</si>
  <si>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</si>
  <si>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</si>
  <si>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</si>
  <si>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</si>
  <si>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</si>
  <si>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비타민B12</t>
    <phoneticPr fontId="1" type="noConversion"/>
  </si>
  <si>
    <t>충분섭취량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</si>
  <si>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</si>
  <si>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</si>
  <si>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</si>
  <si>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</si>
  <si>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</si>
  <si>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</si>
  <si>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</si>
  <si>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</si>
  <si>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</si>
  <si>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</si>
  <si>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</si>
  <si>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</si>
  <si>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</si>
  <si>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</si>
  <si>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</si>
  <si>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</si>
  <si>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</si>
  <si>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</si>
  <si>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</si>
  <si>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H1900223</t>
  </si>
  <si>
    <t>홍정현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</si>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</sst>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119.90876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797872"/>
        <c:axId val="743798264"/>
      </c:barChart>
      <c:catAx>
        <c:axId val="74379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798264"/>
        <c:crosses val="autoZero"/>
        <c:auto val="1"/>
        <c:lblAlgn val="ctr"/>
        <c:lblOffset val="100"/>
        <c:noMultiLvlLbl val="0"/>
      </c:catAx>
      <c:valAx>
        <c:axId val="74379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79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4.0402594000000001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8136"/>
        <c:axId val="751558528"/>
      </c:barChart>
      <c:catAx>
        <c:axId val="75155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8528"/>
        <c:crosses val="autoZero"/>
        <c:auto val="1"/>
        <c:lblAlgn val="ctr"/>
        <c:lblOffset val="100"/>
        <c:noMultiLvlLbl val="0"/>
      </c:catAx>
      <c:valAx>
        <c:axId val="75155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6.2620287000000001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9312"/>
        <c:axId val="751559704"/>
      </c:barChart>
      <c:catAx>
        <c:axId val="75155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9704"/>
        <c:crosses val="autoZero"/>
        <c:auto val="1"/>
        <c:lblAlgn val="ctr"/>
        <c:lblOffset val="100"/>
        <c:noMultiLvlLbl val="0"/>
      </c:catAx>
      <c:valAx>
        <c:axId val="75155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2025.1904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60488"/>
        <c:axId val="751560880"/>
      </c:barChart>
      <c:catAx>
        <c:axId val="75156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0880"/>
        <c:crosses val="autoZero"/>
        <c:auto val="1"/>
        <c:lblAlgn val="ctr"/>
        <c:lblOffset val="100"/>
        <c:noMultiLvlLbl val="0"/>
      </c:catAx>
      <c:valAx>
        <c:axId val="75156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6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5763.3364000000001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61664"/>
        <c:axId val="751562056"/>
      </c:barChart>
      <c:catAx>
        <c:axId val="7515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2056"/>
        <c:crosses val="autoZero"/>
        <c:auto val="1"/>
        <c:lblAlgn val="ctr"/>
        <c:lblOffset val="100"/>
        <c:noMultiLvlLbl val="0"/>
      </c:catAx>
      <c:valAx>
        <c:axId val="751562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226.399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62840"/>
        <c:axId val="751563232"/>
      </c:barChart>
      <c:catAx>
        <c:axId val="75156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3232"/>
        <c:crosses val="autoZero"/>
        <c:auto val="1"/>
        <c:lblAlgn val="ctr"/>
        <c:lblOffset val="100"/>
        <c:noMultiLvlLbl val="0"/>
      </c:catAx>
      <c:valAx>
        <c:axId val="75156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6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254.17733999999999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64016"/>
        <c:axId val="751564408"/>
      </c:barChart>
      <c:catAx>
        <c:axId val="75156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4408"/>
        <c:crosses val="autoZero"/>
        <c:auto val="1"/>
        <c:lblAlgn val="ctr"/>
        <c:lblOffset val="100"/>
        <c:noMultiLvlLbl val="0"/>
      </c:catAx>
      <c:valAx>
        <c:axId val="75156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6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19.823996999999999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65192"/>
        <c:axId val="751565584"/>
      </c:barChart>
      <c:catAx>
        <c:axId val="75156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5584"/>
        <c:crosses val="autoZero"/>
        <c:auto val="1"/>
        <c:lblAlgn val="ctr"/>
        <c:lblOffset val="100"/>
        <c:noMultiLvlLbl val="0"/>
      </c:catAx>
      <c:valAx>
        <c:axId val="751565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6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1248.8958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35648"/>
        <c:axId val="752636040"/>
      </c:barChart>
      <c:catAx>
        <c:axId val="7526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36040"/>
        <c:crosses val="autoZero"/>
        <c:auto val="1"/>
        <c:lblAlgn val="ctr"/>
        <c:lblOffset val="100"/>
        <c:noMultiLvlLbl val="0"/>
      </c:catAx>
      <c:valAx>
        <c:axId val="752636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0.11307984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36824"/>
        <c:axId val="752637216"/>
      </c:barChart>
      <c:catAx>
        <c:axId val="75263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37216"/>
        <c:crosses val="autoZero"/>
        <c:auto val="1"/>
        <c:lblAlgn val="ctr"/>
        <c:lblOffset val="100"/>
        <c:noMultiLvlLbl val="0"/>
      </c:catAx>
      <c:valAx>
        <c:axId val="75263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3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5.4831003999999997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38000"/>
        <c:axId val="752638392"/>
      </c:barChart>
      <c:catAx>
        <c:axId val="75263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38392"/>
        <c:crosses val="autoZero"/>
        <c:auto val="1"/>
        <c:lblAlgn val="ctr"/>
        <c:lblOffset val="100"/>
        <c:noMultiLvlLbl val="0"/>
      </c:catAx>
      <c:valAx>
        <c:axId val="75263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3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48.851165999999999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799048"/>
        <c:axId val="743799440"/>
      </c:barChart>
      <c:catAx>
        <c:axId val="74379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799440"/>
        <c:crosses val="autoZero"/>
        <c:auto val="1"/>
        <c:lblAlgn val="ctr"/>
        <c:lblOffset val="100"/>
        <c:noMultiLvlLbl val="0"/>
      </c:catAx>
      <c:valAx>
        <c:axId val="743799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79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259.97833000000003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39568"/>
        <c:axId val="752639960"/>
      </c:barChart>
      <c:catAx>
        <c:axId val="7526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39960"/>
        <c:crosses val="autoZero"/>
        <c:auto val="1"/>
        <c:lblAlgn val="ctr"/>
        <c:lblOffset val="100"/>
        <c:noMultiLvlLbl val="0"/>
      </c:catAx>
      <c:valAx>
        <c:axId val="75263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144.23140000000001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0352"/>
        <c:axId val="752640744"/>
      </c:barChart>
      <c:catAx>
        <c:axId val="7526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0744"/>
        <c:crosses val="autoZero"/>
        <c:auto val="1"/>
        <c:lblAlgn val="ctr"/>
        <c:lblOffset val="100"/>
        <c:noMultiLvlLbl val="0"/>
      </c:catAx>
      <c:valAx>
        <c:axId val="75264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8.6560000000000006</c:v>
                </c:pt>
                <c:pt idx="1">
                  <c:v>16.088000000000001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52641528"/>
        <c:axId val="752641920"/>
      </c:barChart>
      <c:catAx>
        <c:axId val="75264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1920"/>
        <c:crosses val="autoZero"/>
        <c:auto val="1"/>
        <c:lblAlgn val="ctr"/>
        <c:lblOffset val="100"/>
        <c:noMultiLvlLbl val="0"/>
      </c:catAx>
      <c:valAx>
        <c:axId val="75264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20.101133000000001</c:v>
                </c:pt>
                <c:pt idx="1">
                  <c:v>28.672744999999999</c:v>
                </c:pt>
                <c:pt idx="2">
                  <c:v>33.311194999999998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1047.2992999999999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3096"/>
        <c:axId val="752643488"/>
      </c:barChart>
      <c:catAx>
        <c:axId val="75264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3488"/>
        <c:crosses val="autoZero"/>
        <c:auto val="1"/>
        <c:lblAlgn val="ctr"/>
        <c:lblOffset val="100"/>
        <c:noMultiLvlLbl val="0"/>
      </c:catAx>
      <c:valAx>
        <c:axId val="752643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39.512695000000001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4272"/>
        <c:axId val="752644664"/>
      </c:barChart>
      <c:catAx>
        <c:axId val="75264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4664"/>
        <c:crosses val="autoZero"/>
        <c:auto val="1"/>
        <c:lblAlgn val="ctr"/>
        <c:lblOffset val="100"/>
        <c:noMultiLvlLbl val="0"/>
      </c:catAx>
      <c:valAx>
        <c:axId val="75264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70.102000000000004</c:v>
                </c:pt>
                <c:pt idx="1">
                  <c:v>12.635999999999999</c:v>
                </c:pt>
                <c:pt idx="2">
                  <c:v>17.262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52645448"/>
        <c:axId val="752645840"/>
      </c:barChart>
      <c:catAx>
        <c:axId val="75264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5840"/>
        <c:crosses val="autoZero"/>
        <c:auto val="1"/>
        <c:lblAlgn val="ctr"/>
        <c:lblOffset val="100"/>
        <c:noMultiLvlLbl val="0"/>
      </c:catAx>
      <c:valAx>
        <c:axId val="75264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3266.8939999999998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6624"/>
        <c:axId val="752647016"/>
      </c:barChart>
      <c:catAx>
        <c:axId val="7526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7016"/>
        <c:crosses val="autoZero"/>
        <c:auto val="1"/>
        <c:lblAlgn val="ctr"/>
        <c:lblOffset val="100"/>
        <c:noMultiLvlLbl val="0"/>
      </c:catAx>
      <c:valAx>
        <c:axId val="752647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348.61309999999997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7800"/>
        <c:axId val="752648192"/>
      </c:barChart>
      <c:catAx>
        <c:axId val="75264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8192"/>
        <c:crosses val="autoZero"/>
        <c:auto val="1"/>
        <c:lblAlgn val="ctr"/>
        <c:lblOffset val="100"/>
        <c:noMultiLvlLbl val="0"/>
      </c:catAx>
      <c:valAx>
        <c:axId val="75264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870.36410000000001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48976"/>
        <c:axId val="752649368"/>
      </c:barChart>
      <c:catAx>
        <c:axId val="7526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49368"/>
        <c:crosses val="autoZero"/>
        <c:auto val="1"/>
        <c:lblAlgn val="ctr"/>
        <c:lblOffset val="100"/>
        <c:noMultiLvlLbl val="0"/>
      </c:catAx>
      <c:valAx>
        <c:axId val="75264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4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8.2695220000000003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800224"/>
        <c:axId val="751550296"/>
      </c:barChart>
      <c:catAx>
        <c:axId val="7438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0296"/>
        <c:crosses val="autoZero"/>
        <c:auto val="1"/>
        <c:lblAlgn val="ctr"/>
        <c:lblOffset val="100"/>
        <c:noMultiLvlLbl val="0"/>
      </c:catAx>
      <c:valAx>
        <c:axId val="75155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8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9357.2810000000009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50152"/>
        <c:axId val="752650544"/>
      </c:barChart>
      <c:catAx>
        <c:axId val="75265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50544"/>
        <c:crosses val="autoZero"/>
        <c:auto val="1"/>
        <c:lblAlgn val="ctr"/>
        <c:lblOffset val="100"/>
        <c:noMultiLvlLbl val="0"/>
      </c:catAx>
      <c:valAx>
        <c:axId val="75265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5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28.33587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2651328"/>
        <c:axId val="750026888"/>
      </c:barChart>
      <c:catAx>
        <c:axId val="7526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26888"/>
        <c:crosses val="autoZero"/>
        <c:auto val="1"/>
        <c:lblAlgn val="ctr"/>
        <c:lblOffset val="100"/>
        <c:noMultiLvlLbl val="0"/>
      </c:catAx>
      <c:valAx>
        <c:axId val="75002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2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3.3652093000000001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0027672"/>
        <c:axId val="750028064"/>
      </c:barChart>
      <c:catAx>
        <c:axId val="75002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28064"/>
        <c:crosses val="autoZero"/>
        <c:auto val="1"/>
        <c:lblAlgn val="ctr"/>
        <c:lblOffset val="100"/>
        <c:noMultiLvlLbl val="0"/>
      </c:catAx>
      <c:valAx>
        <c:axId val="75002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002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663.71289999999999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1080"/>
        <c:axId val="751551472"/>
      </c:barChart>
      <c:catAx>
        <c:axId val="7515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1472"/>
        <c:crosses val="autoZero"/>
        <c:auto val="1"/>
        <c:lblAlgn val="ctr"/>
        <c:lblOffset val="100"/>
        <c:noMultiLvlLbl val="0"/>
      </c:catAx>
      <c:valAx>
        <c:axId val="7515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2.5466137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2256"/>
        <c:axId val="751552648"/>
      </c:barChart>
      <c:catAx>
        <c:axId val="7515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2648"/>
        <c:crosses val="autoZero"/>
        <c:auto val="1"/>
        <c:lblAlgn val="ctr"/>
        <c:lblOffset val="100"/>
        <c:noMultiLvlLbl val="0"/>
      </c:catAx>
      <c:valAx>
        <c:axId val="7515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28.811323000000002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3432"/>
        <c:axId val="751553824"/>
      </c:barChart>
      <c:catAx>
        <c:axId val="7515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3824"/>
        <c:crosses val="autoZero"/>
        <c:auto val="1"/>
        <c:lblAlgn val="ctr"/>
        <c:lblOffset val="100"/>
        <c:noMultiLvlLbl val="0"/>
      </c:catAx>
      <c:valAx>
        <c:axId val="75155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3.3652093000000001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4608"/>
        <c:axId val="751555000"/>
      </c:barChart>
      <c:catAx>
        <c:axId val="7515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5000"/>
        <c:crosses val="autoZero"/>
        <c:auto val="1"/>
        <c:lblAlgn val="ctr"/>
        <c:lblOffset val="100"/>
        <c:noMultiLvlLbl val="0"/>
      </c:catAx>
      <c:valAx>
        <c:axId val="75155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1090.3523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5784"/>
        <c:axId val="751556176"/>
      </c:barChart>
      <c:catAx>
        <c:axId val="75155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6176"/>
        <c:crosses val="autoZero"/>
        <c:auto val="1"/>
        <c:lblAlgn val="ctr"/>
        <c:lblOffset val="100"/>
        <c:noMultiLvlLbl val="0"/>
      </c:catAx>
      <c:valAx>
        <c:axId val="75155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19.638249999999999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1556960"/>
        <c:axId val="751557352"/>
      </c:barChart>
      <c:catAx>
        <c:axId val="75155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57352"/>
        <c:crosses val="autoZero"/>
        <c:auto val="1"/>
        <c:lblAlgn val="ctr"/>
        <c:lblOffset val="100"/>
        <c:noMultiLvlLbl val="0"/>
      </c:catAx>
      <c:valAx>
        <c:axId val="75155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15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홍정현, ID : H1900223)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15:01:35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3266.8939999999998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119.90876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48.851165999999999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70.102000000000004</v>
      </c>
      <c r="G8" s="59">
        <f>'DRIs DATA 입력'!G8</f>
        <v>12.635999999999999</v>
      </c>
      <c r="H8" s="59">
        <f>'DRIs DATA 입력'!H8</f>
        <v>17.262</v>
      </c>
      <c r="I8" s="46"/>
      <c r="J8" s="59" t="s">
        <v>216</v>
      </c>
      <c r="K8" s="59">
        <f>'DRIs DATA 입력'!K8</f>
        <v>8.6560000000000006</v>
      </c>
      <c r="L8" s="59">
        <f>'DRIs DATA 입력'!L8</f>
        <v>16.088000000000001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1047.2992999999999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39.512695000000001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8.2695220000000003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663.71289999999999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348.61309999999997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3.0175619999999999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2.5466137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28.811323000000002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3.3652093000000001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1090.3523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19.638249999999999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4.0402594000000001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6.2620287000000001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870.36410000000001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2025.1904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9357.2810000000009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5763.3364000000001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226.399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254.17733999999999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28.33587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19.823996999999999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1248.8958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0.11307984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5.4831003999999997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259.97833000000003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144.23140000000001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293</v>
      </c>
      <c r="G1" s="62" t="s">
        <v>276</v>
      </c>
      <c r="H1" s="61" t="s">
        <v>294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295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4">
      <c r="A5" s="65"/>
      <c r="B5" s="65" t="s">
        <v>297</v>
      </c>
      <c r="C5" s="65" t="s">
        <v>280</v>
      </c>
      <c r="E5" s="65"/>
      <c r="F5" s="65" t="s">
        <v>298</v>
      </c>
      <c r="G5" s="65" t="s">
        <v>299</v>
      </c>
      <c r="H5" s="65" t="s">
        <v>300</v>
      </c>
      <c r="J5" s="65"/>
      <c r="K5" s="65" t="s">
        <v>301</v>
      </c>
      <c r="L5" s="65" t="s">
        <v>302</v>
      </c>
      <c r="N5" s="65"/>
      <c r="O5" s="65" t="s">
        <v>303</v>
      </c>
      <c r="P5" s="65" t="s">
        <v>305</v>
      </c>
      <c r="Q5" s="65" t="s">
        <v>306</v>
      </c>
      <c r="R5" s="65" t="s">
        <v>307</v>
      </c>
      <c r="S5" s="65" t="s">
        <v>308</v>
      </c>
      <c r="U5" s="65"/>
      <c r="V5" s="65" t="s">
        <v>303</v>
      </c>
      <c r="W5" s="65" t="s">
        <v>305</v>
      </c>
      <c r="X5" s="65" t="s">
        <v>306</v>
      </c>
      <c r="Y5" s="65" t="s">
        <v>307</v>
      </c>
      <c r="Z5" s="65" t="s">
        <v>308</v>
      </c>
    </row>
    <row r="6" spans="1:27" x14ac:dyDescent="0.4">
      <c r="A6" s="65" t="s">
        <v>309</v>
      </c>
      <c r="B6" s="65">
        <v>1800</v>
      </c>
      <c r="C6" s="65">
        <v>3266.8939999999998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311</v>
      </c>
      <c r="O6" s="65">
        <v>40</v>
      </c>
      <c r="P6" s="65">
        <v>50</v>
      </c>
      <c r="Q6" s="65">
        <v>0</v>
      </c>
      <c r="R6" s="65">
        <v>0</v>
      </c>
      <c r="S6" s="65">
        <v>119.90876</v>
      </c>
      <c r="U6" s="65" t="s">
        <v>312</v>
      </c>
      <c r="V6" s="65">
        <v>0</v>
      </c>
      <c r="W6" s="65">
        <v>0</v>
      </c>
      <c r="X6" s="65">
        <v>20</v>
      </c>
      <c r="Y6" s="65">
        <v>0</v>
      </c>
      <c r="Z6" s="65">
        <v>48.851165999999999</v>
      </c>
    </row>
    <row r="7" spans="1:27" x14ac:dyDescent="0.4">
      <c r="E7" s="65" t="s">
        <v>313</v>
      </c>
      <c r="F7" s="65">
        <v>65</v>
      </c>
      <c r="G7" s="65">
        <v>30</v>
      </c>
      <c r="H7" s="65">
        <v>20</v>
      </c>
      <c r="J7" s="65" t="s">
        <v>313</v>
      </c>
      <c r="K7" s="65">
        <v>1</v>
      </c>
      <c r="L7" s="65">
        <v>10</v>
      </c>
    </row>
    <row r="8" spans="1:27" x14ac:dyDescent="0.4">
      <c r="E8" s="65" t="s">
        <v>314</v>
      </c>
      <c r="F8" s="65">
        <v>70.102000000000004</v>
      </c>
      <c r="G8" s="65">
        <v>12.635999999999999</v>
      </c>
      <c r="H8" s="65">
        <v>17.262</v>
      </c>
      <c r="J8" s="65" t="s">
        <v>314</v>
      </c>
      <c r="K8" s="65">
        <v>8.6560000000000006</v>
      </c>
      <c r="L8" s="65">
        <v>16.088000000000001</v>
      </c>
    </row>
    <row r="13" spans="1:27" x14ac:dyDescent="0.4">
      <c r="A13" s="70" t="s">
        <v>315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316</v>
      </c>
      <c r="B14" s="69"/>
      <c r="C14" s="69"/>
      <c r="D14" s="69"/>
      <c r="E14" s="69"/>
      <c r="F14" s="69"/>
      <c r="H14" s="69" t="s">
        <v>317</v>
      </c>
      <c r="I14" s="69"/>
      <c r="J14" s="69"/>
      <c r="K14" s="69"/>
      <c r="L14" s="69"/>
      <c r="M14" s="69"/>
      <c r="O14" s="69" t="s">
        <v>318</v>
      </c>
      <c r="P14" s="69"/>
      <c r="Q14" s="69"/>
      <c r="R14" s="69"/>
      <c r="S14" s="69"/>
      <c r="T14" s="69"/>
      <c r="V14" s="69" t="s">
        <v>319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303</v>
      </c>
      <c r="C15" s="65" t="s">
        <v>305</v>
      </c>
      <c r="D15" s="65" t="s">
        <v>306</v>
      </c>
      <c r="E15" s="65" t="s">
        <v>307</v>
      </c>
      <c r="F15" s="65" t="s">
        <v>308</v>
      </c>
      <c r="H15" s="65"/>
      <c r="I15" s="65" t="s">
        <v>303</v>
      </c>
      <c r="J15" s="65" t="s">
        <v>305</v>
      </c>
      <c r="K15" s="65" t="s">
        <v>306</v>
      </c>
      <c r="L15" s="65" t="s">
        <v>307</v>
      </c>
      <c r="M15" s="65" t="s">
        <v>308</v>
      </c>
      <c r="O15" s="65"/>
      <c r="P15" s="65" t="s">
        <v>303</v>
      </c>
      <c r="Q15" s="65" t="s">
        <v>305</v>
      </c>
      <c r="R15" s="65" t="s">
        <v>306</v>
      </c>
      <c r="S15" s="65" t="s">
        <v>307</v>
      </c>
      <c r="T15" s="65" t="s">
        <v>308</v>
      </c>
      <c r="V15" s="65"/>
      <c r="W15" s="65" t="s">
        <v>303</v>
      </c>
      <c r="X15" s="65" t="s">
        <v>305</v>
      </c>
      <c r="Y15" s="65" t="s">
        <v>306</v>
      </c>
      <c r="Z15" s="65" t="s">
        <v>307</v>
      </c>
      <c r="AA15" s="65" t="s">
        <v>308</v>
      </c>
    </row>
    <row r="16" spans="1:27" x14ac:dyDescent="0.4">
      <c r="A16" s="65" t="s">
        <v>320</v>
      </c>
      <c r="B16" s="65">
        <v>430</v>
      </c>
      <c r="C16" s="65">
        <v>600</v>
      </c>
      <c r="D16" s="65">
        <v>0</v>
      </c>
      <c r="E16" s="65">
        <v>3000</v>
      </c>
      <c r="F16" s="65">
        <v>1047.2992999999999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39.512695000000001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8.2695220000000003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663.71289999999999</v>
      </c>
    </row>
    <row r="23" spans="1:62" x14ac:dyDescent="0.4">
      <c r="A23" s="70" t="s">
        <v>321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283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286</v>
      </c>
      <c r="AD24" s="69"/>
      <c r="AE24" s="69"/>
      <c r="AF24" s="69"/>
      <c r="AG24" s="69"/>
      <c r="AH24" s="69"/>
      <c r="AJ24" s="69" t="s">
        <v>287</v>
      </c>
      <c r="AK24" s="69"/>
      <c r="AL24" s="69"/>
      <c r="AM24" s="69"/>
      <c r="AN24" s="69"/>
      <c r="AO24" s="69"/>
      <c r="AQ24" s="69" t="s">
        <v>323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289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281</v>
      </c>
      <c r="C25" s="65" t="s">
        <v>304</v>
      </c>
      <c r="D25" s="65" t="s">
        <v>324</v>
      </c>
      <c r="E25" s="65" t="s">
        <v>282</v>
      </c>
      <c r="F25" s="65" t="s">
        <v>280</v>
      </c>
      <c r="H25" s="65"/>
      <c r="I25" s="65" t="s">
        <v>281</v>
      </c>
      <c r="J25" s="65" t="s">
        <v>304</v>
      </c>
      <c r="K25" s="65" t="s">
        <v>324</v>
      </c>
      <c r="L25" s="65" t="s">
        <v>282</v>
      </c>
      <c r="M25" s="65" t="s">
        <v>280</v>
      </c>
      <c r="O25" s="65"/>
      <c r="P25" s="65" t="s">
        <v>281</v>
      </c>
      <c r="Q25" s="65" t="s">
        <v>304</v>
      </c>
      <c r="R25" s="65" t="s">
        <v>324</v>
      </c>
      <c r="S25" s="65" t="s">
        <v>282</v>
      </c>
      <c r="T25" s="65" t="s">
        <v>280</v>
      </c>
      <c r="V25" s="65"/>
      <c r="W25" s="65" t="s">
        <v>281</v>
      </c>
      <c r="X25" s="65" t="s">
        <v>304</v>
      </c>
      <c r="Y25" s="65" t="s">
        <v>324</v>
      </c>
      <c r="Z25" s="65" t="s">
        <v>282</v>
      </c>
      <c r="AA25" s="65" t="s">
        <v>280</v>
      </c>
      <c r="AC25" s="65"/>
      <c r="AD25" s="65" t="s">
        <v>281</v>
      </c>
      <c r="AE25" s="65" t="s">
        <v>304</v>
      </c>
      <c r="AF25" s="65" t="s">
        <v>324</v>
      </c>
      <c r="AG25" s="65" t="s">
        <v>282</v>
      </c>
      <c r="AH25" s="65" t="s">
        <v>280</v>
      </c>
      <c r="AJ25" s="65"/>
      <c r="AK25" s="65" t="s">
        <v>281</v>
      </c>
      <c r="AL25" s="65" t="s">
        <v>304</v>
      </c>
      <c r="AM25" s="65" t="s">
        <v>324</v>
      </c>
      <c r="AN25" s="65" t="s">
        <v>282</v>
      </c>
      <c r="AO25" s="65" t="s">
        <v>280</v>
      </c>
      <c r="AQ25" s="65"/>
      <c r="AR25" s="65" t="s">
        <v>281</v>
      </c>
      <c r="AS25" s="65" t="s">
        <v>304</v>
      </c>
      <c r="AT25" s="65" t="s">
        <v>324</v>
      </c>
      <c r="AU25" s="65" t="s">
        <v>282</v>
      </c>
      <c r="AV25" s="65" t="s">
        <v>280</v>
      </c>
      <c r="AX25" s="65"/>
      <c r="AY25" s="65" t="s">
        <v>281</v>
      </c>
      <c r="AZ25" s="65" t="s">
        <v>304</v>
      </c>
      <c r="BA25" s="65" t="s">
        <v>324</v>
      </c>
      <c r="BB25" s="65" t="s">
        <v>282</v>
      </c>
      <c r="BC25" s="65" t="s">
        <v>280</v>
      </c>
      <c r="BE25" s="65"/>
      <c r="BF25" s="65" t="s">
        <v>281</v>
      </c>
      <c r="BG25" s="65" t="s">
        <v>304</v>
      </c>
      <c r="BH25" s="65" t="s">
        <v>324</v>
      </c>
      <c r="BI25" s="65" t="s">
        <v>282</v>
      </c>
      <c r="BJ25" s="65" t="s">
        <v>280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348.61309999999997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3.0175619999999999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2.5466137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28.811323000000002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3.3652093000000001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1090.3523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19.638249999999999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4.0402594000000001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6.2620287000000001</v>
      </c>
    </row>
    <row r="33" spans="1:68" x14ac:dyDescent="0.4">
      <c r="A33" s="70" t="s">
        <v>291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303</v>
      </c>
      <c r="C35" s="65" t="s">
        <v>305</v>
      </c>
      <c r="D35" s="65" t="s">
        <v>306</v>
      </c>
      <c r="E35" s="65" t="s">
        <v>307</v>
      </c>
      <c r="F35" s="65" t="s">
        <v>308</v>
      </c>
      <c r="H35" s="65"/>
      <c r="I35" s="65" t="s">
        <v>303</v>
      </c>
      <c r="J35" s="65" t="s">
        <v>305</v>
      </c>
      <c r="K35" s="65" t="s">
        <v>306</v>
      </c>
      <c r="L35" s="65" t="s">
        <v>307</v>
      </c>
      <c r="M35" s="65" t="s">
        <v>308</v>
      </c>
      <c r="O35" s="65"/>
      <c r="P35" s="65" t="s">
        <v>303</v>
      </c>
      <c r="Q35" s="65" t="s">
        <v>305</v>
      </c>
      <c r="R35" s="65" t="s">
        <v>306</v>
      </c>
      <c r="S35" s="65" t="s">
        <v>307</v>
      </c>
      <c r="T35" s="65" t="s">
        <v>308</v>
      </c>
      <c r="V35" s="65"/>
      <c r="W35" s="65" t="s">
        <v>303</v>
      </c>
      <c r="X35" s="65" t="s">
        <v>305</v>
      </c>
      <c r="Y35" s="65" t="s">
        <v>306</v>
      </c>
      <c r="Z35" s="65" t="s">
        <v>307</v>
      </c>
      <c r="AA35" s="65" t="s">
        <v>308</v>
      </c>
      <c r="AC35" s="65"/>
      <c r="AD35" s="65" t="s">
        <v>303</v>
      </c>
      <c r="AE35" s="65" t="s">
        <v>305</v>
      </c>
      <c r="AF35" s="65" t="s">
        <v>306</v>
      </c>
      <c r="AG35" s="65" t="s">
        <v>307</v>
      </c>
      <c r="AH35" s="65" t="s">
        <v>308</v>
      </c>
      <c r="AJ35" s="65"/>
      <c r="AK35" s="65" t="s">
        <v>303</v>
      </c>
      <c r="AL35" s="65" t="s">
        <v>305</v>
      </c>
      <c r="AM35" s="65" t="s">
        <v>306</v>
      </c>
      <c r="AN35" s="65" t="s">
        <v>307</v>
      </c>
      <c r="AO35" s="65" t="s">
        <v>308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870.36410000000001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2025.1904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9357.2810000000009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5763.3364000000001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226.399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254.17733999999999</v>
      </c>
    </row>
    <row r="43" spans="1:68" x14ac:dyDescent="0.4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303</v>
      </c>
      <c r="C45" s="65" t="s">
        <v>305</v>
      </c>
      <c r="D45" s="65" t="s">
        <v>306</v>
      </c>
      <c r="E45" s="65" t="s">
        <v>307</v>
      </c>
      <c r="F45" s="65" t="s">
        <v>308</v>
      </c>
      <c r="H45" s="65"/>
      <c r="I45" s="65" t="s">
        <v>303</v>
      </c>
      <c r="J45" s="65" t="s">
        <v>305</v>
      </c>
      <c r="K45" s="65" t="s">
        <v>306</v>
      </c>
      <c r="L45" s="65" t="s">
        <v>307</v>
      </c>
      <c r="M45" s="65" t="s">
        <v>308</v>
      </c>
      <c r="O45" s="65"/>
      <c r="P45" s="65" t="s">
        <v>303</v>
      </c>
      <c r="Q45" s="65" t="s">
        <v>305</v>
      </c>
      <c r="R45" s="65" t="s">
        <v>306</v>
      </c>
      <c r="S45" s="65" t="s">
        <v>307</v>
      </c>
      <c r="T45" s="65" t="s">
        <v>308</v>
      </c>
      <c r="V45" s="65"/>
      <c r="W45" s="65" t="s">
        <v>303</v>
      </c>
      <c r="X45" s="65" t="s">
        <v>305</v>
      </c>
      <c r="Y45" s="65" t="s">
        <v>306</v>
      </c>
      <c r="Z45" s="65" t="s">
        <v>307</v>
      </c>
      <c r="AA45" s="65" t="s">
        <v>308</v>
      </c>
      <c r="AC45" s="65"/>
      <c r="AD45" s="65" t="s">
        <v>303</v>
      </c>
      <c r="AE45" s="65" t="s">
        <v>305</v>
      </c>
      <c r="AF45" s="65" t="s">
        <v>306</v>
      </c>
      <c r="AG45" s="65" t="s">
        <v>307</v>
      </c>
      <c r="AH45" s="65" t="s">
        <v>308</v>
      </c>
      <c r="AJ45" s="65"/>
      <c r="AK45" s="65" t="s">
        <v>303</v>
      </c>
      <c r="AL45" s="65" t="s">
        <v>305</v>
      </c>
      <c r="AM45" s="65" t="s">
        <v>306</v>
      </c>
      <c r="AN45" s="65" t="s">
        <v>307</v>
      </c>
      <c r="AO45" s="65" t="s">
        <v>308</v>
      </c>
      <c r="AQ45" s="65"/>
      <c r="AR45" s="65" t="s">
        <v>303</v>
      </c>
      <c r="AS45" s="65" t="s">
        <v>305</v>
      </c>
      <c r="AT45" s="65" t="s">
        <v>306</v>
      </c>
      <c r="AU45" s="65" t="s">
        <v>307</v>
      </c>
      <c r="AV45" s="65" t="s">
        <v>308</v>
      </c>
      <c r="AX45" s="65"/>
      <c r="AY45" s="65" t="s">
        <v>303</v>
      </c>
      <c r="AZ45" s="65" t="s">
        <v>305</v>
      </c>
      <c r="BA45" s="65" t="s">
        <v>306</v>
      </c>
      <c r="BB45" s="65" t="s">
        <v>307</v>
      </c>
      <c r="BC45" s="65" t="s">
        <v>308</v>
      </c>
      <c r="BE45" s="65"/>
      <c r="BF45" s="65" t="s">
        <v>303</v>
      </c>
      <c r="BG45" s="65" t="s">
        <v>305</v>
      </c>
      <c r="BH45" s="65" t="s">
        <v>306</v>
      </c>
      <c r="BI45" s="65" t="s">
        <v>307</v>
      </c>
      <c r="BJ45" s="65" t="s">
        <v>308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28.33587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19.823996999999999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1248.8958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0.11307984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5.4831003999999997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259.97833000000003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144.23140000000001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53</v>
      </c>
      <c r="E2" s="61">
        <v>3266.8939999999998</v>
      </c>
      <c r="F2" s="61">
        <v>486.96960000000001</v>
      </c>
      <c r="G2" s="61">
        <v>87.776520000000005</v>
      </c>
      <c r="H2" s="61">
        <v>56.817039999999999</v>
      </c>
      <c r="I2" s="61">
        <v>30.959482000000001</v>
      </c>
      <c r="J2" s="61">
        <v>119.90876</v>
      </c>
      <c r="K2" s="61">
        <v>61.816035999999997</v>
      </c>
      <c r="L2" s="61">
        <v>58.09272</v>
      </c>
      <c r="M2" s="61">
        <v>48.851165999999999</v>
      </c>
      <c r="N2" s="61">
        <v>5.2667320000000002</v>
      </c>
      <c r="O2" s="61">
        <v>27.716304999999998</v>
      </c>
      <c r="P2" s="61">
        <v>1784.9110000000001</v>
      </c>
      <c r="Q2" s="61">
        <v>43.073320000000002</v>
      </c>
      <c r="R2" s="61">
        <v>1047.2992999999999</v>
      </c>
      <c r="S2" s="61">
        <v>159.44157000000001</v>
      </c>
      <c r="T2" s="61">
        <v>10654.296</v>
      </c>
      <c r="U2" s="61">
        <v>8.2695220000000003</v>
      </c>
      <c r="V2" s="61">
        <v>39.512695000000001</v>
      </c>
      <c r="W2" s="61">
        <v>663.71289999999999</v>
      </c>
      <c r="X2" s="61">
        <v>348.61309999999997</v>
      </c>
      <c r="Y2" s="61">
        <v>3.0175619999999999</v>
      </c>
      <c r="Z2" s="61">
        <v>2.5466137</v>
      </c>
      <c r="AA2" s="61">
        <v>28.811323000000002</v>
      </c>
      <c r="AB2" s="61">
        <v>3.3652093000000001</v>
      </c>
      <c r="AC2" s="61">
        <v>1090.3523</v>
      </c>
      <c r="AD2" s="61">
        <v>19.638249999999999</v>
      </c>
      <c r="AE2" s="61">
        <v>4.0402594000000001</v>
      </c>
      <c r="AF2" s="61">
        <v>6.2620287000000001</v>
      </c>
      <c r="AG2" s="61">
        <v>870.36410000000001</v>
      </c>
      <c r="AH2" s="61">
        <v>566.11162999999999</v>
      </c>
      <c r="AI2" s="61">
        <v>304.25247000000002</v>
      </c>
      <c r="AJ2" s="61">
        <v>2025.1904</v>
      </c>
      <c r="AK2" s="61">
        <v>9357.2810000000009</v>
      </c>
      <c r="AL2" s="61">
        <v>226.399</v>
      </c>
      <c r="AM2" s="61">
        <v>5763.3364000000001</v>
      </c>
      <c r="AN2" s="61">
        <v>254.17733999999999</v>
      </c>
      <c r="AO2" s="61">
        <v>28.33587</v>
      </c>
      <c r="AP2" s="61">
        <v>21.029140000000002</v>
      </c>
      <c r="AQ2" s="61">
        <v>7.3067310000000001</v>
      </c>
      <c r="AR2" s="61">
        <v>19.823996999999999</v>
      </c>
      <c r="AS2" s="61">
        <v>1248.8958</v>
      </c>
      <c r="AT2" s="61">
        <v>0.11307984</v>
      </c>
      <c r="AU2" s="61">
        <v>5.4831003999999997</v>
      </c>
      <c r="AV2" s="61">
        <v>259.97833000000003</v>
      </c>
      <c r="AW2" s="61">
        <v>144.23140000000001</v>
      </c>
      <c r="AX2" s="61">
        <v>0.37635878</v>
      </c>
      <c r="AY2" s="61">
        <v>2.2165363</v>
      </c>
      <c r="AZ2" s="61">
        <v>522.20776000000001</v>
      </c>
      <c r="BA2" s="61">
        <v>82.122500000000002</v>
      </c>
      <c r="BB2" s="61">
        <v>20.101133000000001</v>
      </c>
      <c r="BC2" s="61">
        <v>28.672744999999999</v>
      </c>
      <c r="BD2" s="61">
        <v>33.311194999999998</v>
      </c>
      <c r="BE2" s="61">
        <v>1.8604590999999999</v>
      </c>
      <c r="BF2" s="61">
        <v>9.9748319999999993</v>
      </c>
      <c r="BG2" s="61">
        <v>1.1518281E-3</v>
      </c>
      <c r="BH2" s="61">
        <v>2.7078722E-2</v>
      </c>
      <c r="BI2" s="61">
        <v>2.4827054000000001E-2</v>
      </c>
      <c r="BJ2" s="61">
        <v>0.13752787999999999</v>
      </c>
      <c r="BK2" s="61">
        <v>8.8602166000000004E-5</v>
      </c>
      <c r="BL2" s="61">
        <v>0.69224140000000001</v>
      </c>
      <c r="BM2" s="61">
        <v>6.3207272999999997</v>
      </c>
      <c r="BN2" s="61">
        <v>1.7868552</v>
      </c>
      <c r="BO2" s="61">
        <v>98.637259999999998</v>
      </c>
      <c r="BP2" s="61">
        <v>16.058001999999998</v>
      </c>
      <c r="BQ2" s="61">
        <v>30.950771</v>
      </c>
      <c r="BR2" s="61">
        <v>118.59466</v>
      </c>
      <c r="BS2" s="61">
        <v>55.911915</v>
      </c>
      <c r="BT2" s="61">
        <v>18.509384000000001</v>
      </c>
      <c r="BU2" s="61">
        <v>1.1069933999999999</v>
      </c>
      <c r="BV2" s="61">
        <v>0.12205473</v>
      </c>
      <c r="BW2" s="61">
        <v>1.3780454</v>
      </c>
      <c r="BX2" s="61">
        <v>2.7695257999999998</v>
      </c>
      <c r="BY2" s="61">
        <v>0.24701751999999999</v>
      </c>
      <c r="BZ2" s="61">
        <v>3.2428337999999999E-3</v>
      </c>
      <c r="CA2" s="61">
        <v>1.5555588</v>
      </c>
      <c r="CB2" s="61">
        <v>6.0514893E-2</v>
      </c>
      <c r="CC2" s="61">
        <v>0.64511810000000003</v>
      </c>
      <c r="CD2" s="61">
        <v>6.0113634999999999</v>
      </c>
      <c r="CE2" s="61">
        <v>0.24197840000000001</v>
      </c>
      <c r="CF2" s="61">
        <v>0.62999810000000001</v>
      </c>
      <c r="CG2" s="61">
        <v>1.2449999E-6</v>
      </c>
      <c r="CH2" s="61">
        <v>0.1532154</v>
      </c>
      <c r="CI2" s="61">
        <v>3.8376210000000001E-2</v>
      </c>
      <c r="CJ2" s="61">
        <v>12.576416999999999</v>
      </c>
      <c r="CK2" s="61">
        <v>5.2237708000000001E-2</v>
      </c>
      <c r="CL2" s="61">
        <v>8.7472925000000004</v>
      </c>
      <c r="CM2" s="61">
        <v>6.4082974999999998</v>
      </c>
      <c r="CN2" s="61">
        <v>4372.8315000000002</v>
      </c>
      <c r="CO2" s="61">
        <v>7494.8184000000001</v>
      </c>
      <c r="CP2" s="61">
        <v>4976.8609999999999</v>
      </c>
      <c r="CQ2" s="61">
        <v>1692.5508</v>
      </c>
      <c r="CR2" s="61">
        <v>889.12176999999997</v>
      </c>
      <c r="CS2" s="61">
        <v>704.60253999999998</v>
      </c>
      <c r="CT2" s="61">
        <v>4337.0024000000003</v>
      </c>
      <c r="CU2" s="61">
        <v>2714.6127999999999</v>
      </c>
      <c r="CV2" s="61">
        <v>2118.6887000000002</v>
      </c>
      <c r="CW2" s="61">
        <v>3182.6912000000002</v>
      </c>
      <c r="CX2" s="61">
        <v>870.78252999999995</v>
      </c>
      <c r="CY2" s="61">
        <v>5297.9049999999997</v>
      </c>
      <c r="CZ2" s="61">
        <v>2647.768</v>
      </c>
      <c r="DA2" s="61">
        <v>6652.2334000000001</v>
      </c>
      <c r="DB2" s="61">
        <v>6001.3280000000004</v>
      </c>
      <c r="DC2" s="61">
        <v>9678.509</v>
      </c>
      <c r="DD2" s="61">
        <v>15647.069</v>
      </c>
      <c r="DE2" s="61">
        <v>3523.3323</v>
      </c>
      <c r="DF2" s="61">
        <v>6624.8755000000001</v>
      </c>
      <c r="DG2" s="61">
        <v>3692.3506000000002</v>
      </c>
      <c r="DH2" s="61">
        <v>233.37719999999999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82.122500000000002</v>
      </c>
      <c r="B6">
        <f>BB2</f>
        <v>20.101133000000001</v>
      </c>
      <c r="C6">
        <f>BC2</f>
        <v>28.672744999999999</v>
      </c>
      <c r="D6">
        <f>BD2</f>
        <v>33.311194999999998</v>
      </c>
    </row>
    <row r="7" spans="1:113" x14ac:dyDescent="0.4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24244</v>
      </c>
      <c r="C2" s="56">
        <f ca="1">YEAR(TODAY())-YEAR(B2)+IF(TODAY()&gt;=DATE(YEAR(TODAY()),MONTH(B2),DAY(B2)),0,-1)</f>
        <v>54</v>
      </c>
      <c r="E2" s="52">
        <v>165.2</v>
      </c>
      <c r="F2" s="53" t="s">
        <v>39</v>
      </c>
      <c r="G2" s="52">
        <v>59.5</v>
      </c>
      <c r="H2" s="51" t="s">
        <v>41</v>
      </c>
      <c r="I2" s="72">
        <f>ROUND(G3/E3^2,1)</f>
        <v>21.8</v>
      </c>
    </row>
    <row r="3" spans="1:9" x14ac:dyDescent="0.4">
      <c r="E3" s="51">
        <f>E2/100</f>
        <v>1.6519999999999999</v>
      </c>
      <c r="F3" s="51" t="s">
        <v>40</v>
      </c>
      <c r="G3" s="51">
        <f>G2</f>
        <v>59.5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홍정현, ID : H1900223)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15:01:35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165.2</v>
      </c>
      <c r="L12" s="129"/>
      <c r="M12" s="122">
        <f>'개인정보 및 신체계측 입력'!G2</f>
        <v>59.5</v>
      </c>
      <c r="N12" s="123"/>
      <c r="O12" s="118" t="s">
        <v>271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홍정현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70.102000000000004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12.635999999999999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17.262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16.100000000000001</v>
      </c>
      <c r="L72" s="36" t="s">
        <v>53</v>
      </c>
      <c r="M72" s="36">
        <f>ROUND('DRIs DATA'!K8,1)</f>
        <v>8.6999999999999993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139.63999999999999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329.27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348.61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224.35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108.8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623.82000000000005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283.36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2020-05-28T06:34:51Z</dcterms:modified>
</cp:coreProperties>
</file>