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<sst xmlns="http://schemas.openxmlformats.org/spreadsheetml/2006/main" count="692" uniqueCount="337">
  <si>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</si>
  <si>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</si>
  <si>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</si>
  <si>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</si>
  <si>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</si>
  <si>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</si>
  <si>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</si>
  <si>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</si>
  <si>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</si>
  <si>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</si>
  <si>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</si>
  <si>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</si>
  <si>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</si>
  <si>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</si>
  <si>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</si>
  <si>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</si>
  <si>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</si>
  <si>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</si>
  <si>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</si>
  <si>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</si>
  <si>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</si>
  <si>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</si>
  <si>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</si>
  <si>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</si>
  <si>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</si>
  <si>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</si>
  <si>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</si>
  <si>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</si>
  <si>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</si>
  <si>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</si>
  <si>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</si>
  <si>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</si>
  <si>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</si>
  <si>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</si>
  <si>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</si>
  <si>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</si>
  <si>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</si>
  <si>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</si>
  <si>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</si>
  <si>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</si>
  <si>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</si>
  <si>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</si>
  <si>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</si>
  <si>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</si>
  <si>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</si>
  <si>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</si>
  <si>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</si>
  <si>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</si>
  <si>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</si>
  <si>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</si>
  <si>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</si>
  <si>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</si>
  <si>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</si>
  <si>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</si>
  <si>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</si>
  <si>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</si>
  <si>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</si>
  <si>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</si>
  <si>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</si>
  <si>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</si>
  <si>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</si>
  <si>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</si>
  <si>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</si>
  <si>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</si>
  <si>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</si>
  <si>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</si>
  <si>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</si>
  <si>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</si>
  <si>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</si>
  <si>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</si>
  <si>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</si>
  <si>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</si>
  <si>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</si>
  <si>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</si>
  <si>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</si>
  <si>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</si>
  <si>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</si>
  <si>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</si>
  <si>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</si>
  <si>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</si>
  <si>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</si>
  <si>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</si>
  <si>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</si>
  <si>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</si>
  <si>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</si>
  <si>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</si>
  <si>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</si>
  <si>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</si>
  <si>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</si>
  <si>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</si>
  <si>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</si>
  <si>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</si>
  <si>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</si>
  <si>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</si>
  <si>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</si>
  <si>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</si>
  <si>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</si>
  <si>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</si>
  <si>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</si>
  <si>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</si>
  <si>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</si>
  <si>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</si>
  <si>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</si>
  <si>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</si>
  <si>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</si>
  <si>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</si>
  <si>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</si>
  <si>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</si>
  <si>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</si>
  <si>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</si>
  <si>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</si>
  <si>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</si>
  <si>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</si>
  <si>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</si>
  <si>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</si>
  <si>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</si>
  <si>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</si>
  <si>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</si>
  <si>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</si>
  <si>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</si>
  <si>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</si>
  <si>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</si>
  <si>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</si>
  <si>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</si>
  <si>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</si>
  <si>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</si>
  <si>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</si>
  <si>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</si>
  <si>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</si>
  <si>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</si>
  <si>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</si>
  <si>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</si>
  <si>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</si>
  <si>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</si>
  <si>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</si>
  <si>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</si>
  <si>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</si>
  <si>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</si>
  <si>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</si>
  <si>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</si>
  <si>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</si>
  <si>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</si>
  <si>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</si>
  <si>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</si>
  <si>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</si>
  <si>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</si>
  <si>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</si>
  <si>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</si>
  <si>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</si>
  <si>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</si>
  <si>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</si>
  <si>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</si>
  <si>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</si>
  <si>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</si>
  <si>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</si>
  <si>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</si>
  <si>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</si>
  <si>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</si>
  <si>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</si>
  <si>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</si>
  <si>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</si>
  <si>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</si>
  <si>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</si>
  <si>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</si>
  <si>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</si>
  <si>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</si>
  <si>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</si>
  <si>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</si>
  <si>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</si>
  <si>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</si>
  <si>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</si>
  <si>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</si>
  <si>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</si>
  <si>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</si>
  <si>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</si>
  <si>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</si>
  <si>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</si>
  <si>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</si>
  <si>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</si>
  <si>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</si>
  <si>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</si>
  <si>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</si>
  <si>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</si>
  <si>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</si>
  <si>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</si>
  <si>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</si>
  <si>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</si>
  <si>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</si>
  <si>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</si>
  <si>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</si>
  <si>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</si>
  <si>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</si>
  <si>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</si>
  <si>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</si>
  <si>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</si>
  <si>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</si>
  <si>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</si>
  <si>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</si>
  <si>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</si>
  <si>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</si>
  <si>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</si>
  <si>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</si>
  <si>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</si>
  <si>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</si>
  <si>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</si>
  <si>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</si>
  <si>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</si>
  <si>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</si>
  <si>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</si>
  <si>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</si>
  <si>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</si>
  <si>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</si>
  <si>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</si>
  <si>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</si>
  <si>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</si>
  <si>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</si>
  <si>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</si>
  <si>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</si>
  <si>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</si>
  <si>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</si>
  <si>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</si>
  <si>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</si>
  <si>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</si>
  <si>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</si>
  <si>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</si>
  <si>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</si>
  <si>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</si>
  <si>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</si>
  <si>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</si>
  <si>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</si>
  <si>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</si>
  <si>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</si>
  <si>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</si>
  <si>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</si>
  <si>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</si>
  <si>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</si>
  <si>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</si>
  <si>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</si>
  <si>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</si>
  <si>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</si>
  <si>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</si>
  <si>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</si>
  <si>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</si>
  <si>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</si>
  <si>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</si>
  <si>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</si>
  <si>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</si>
  <si>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</si>
  <si>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</si>
  <si>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</si>
  <si>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</si>
  <si>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</si>
  <si>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</si>
  <si>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</si>
  <si>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</si>
  <si>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</si>
  <si>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</si>
  <si>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</si>
  <si>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</si>
  <si>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</si>
  <si>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</si>
  <si>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</si>
  <si>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</si>
  <si>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</si>
  <si>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</si>
  <si>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</si>
  <si>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</si>
  <si>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</si>
  <si>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</si>
  <si>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</si>
  <si>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</si>
  <si>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</si>
  <si>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</si>
  <si>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</si>
  <si>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</si>
  <si>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</si>
  <si>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</si>
  <si>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</si>
  <si>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</si>
  <si>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</si>
  <si>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</si>
  <si>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</si>
  <si>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</si>
  <si>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</si>
  <si>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</si>
  <si>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</si>
  <si>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</si>
  <si>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</si>
  <si>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</si>
  <si>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</si>
  <si>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</si>
  <si>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</si>
  <si>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</si>
  <si>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</si>
  <si>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</si>
  <si>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</si>
  <si>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</si>
  <si>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</si>
  <si>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</si>
  <si>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</si>
  <si>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</si>
  <si>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</si>
  <si>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</si>
  <si>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</si>
  <si>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</si>
  <si>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</si>
  <si>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</si>
  <si>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</si>
  <si>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</si>
  <si>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</si>
  <si>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</si>
  <si>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</si>
  <si>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</si>
  <si>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</si>
  <si>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</si>
  <si>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</si>
  <si>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</si>
  <si>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</si>
  <si>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</si>
  <si>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</si>
  <si>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</si>
  <si>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</si>
  <si>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</si>
  <si>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</si>
  <si>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</si>
  <si>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</si>
  <si>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송해련, ID : H1900224)</t>
  </si>
  <si>
    <t>출력시각</t>
    <phoneticPr fontId="1" type="noConversion"/>
  </si>
  <si>
    <t>2020년 05월 28일 15:03:54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</si>
  <si>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</si>
  <si>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</si>
  <si>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</si>
  <si>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</si>
  <si>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</si>
  <si>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H1900224</t>
  </si>
  <si>
    <t>송해련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</si>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</sst>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60.10622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74528"/>
        <c:axId val="751374920"/>
      </c:barChart>
      <c:catAx>
        <c:axId val="7513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74920"/>
        <c:crosses val="autoZero"/>
        <c:auto val="1"/>
        <c:lblAlgn val="ctr"/>
        <c:lblOffset val="100"/>
        <c:noMultiLvlLbl val="0"/>
      </c:catAx>
      <c:valAx>
        <c:axId val="75137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3.4128056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38768"/>
        <c:axId val="465339160"/>
      </c:barChart>
      <c:catAx>
        <c:axId val="46533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39160"/>
        <c:crosses val="autoZero"/>
        <c:auto val="1"/>
        <c:lblAlgn val="ctr"/>
        <c:lblOffset val="100"/>
        <c:noMultiLvlLbl val="0"/>
      </c:catAx>
      <c:valAx>
        <c:axId val="46533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3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3.2457712000000001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39944"/>
        <c:axId val="465340336"/>
      </c:barChart>
      <c:catAx>
        <c:axId val="46533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0336"/>
        <c:crosses val="autoZero"/>
        <c:auto val="1"/>
        <c:lblAlgn val="ctr"/>
        <c:lblOffset val="100"/>
        <c:noMultiLvlLbl val="0"/>
      </c:catAx>
      <c:valAx>
        <c:axId val="46534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1039.6257000000001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1120"/>
        <c:axId val="465341512"/>
      </c:barChart>
      <c:catAx>
        <c:axId val="46534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1512"/>
        <c:crosses val="autoZero"/>
        <c:auto val="1"/>
        <c:lblAlgn val="ctr"/>
        <c:lblOffset val="100"/>
        <c:noMultiLvlLbl val="0"/>
      </c:catAx>
      <c:valAx>
        <c:axId val="46534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2454.2437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2296"/>
        <c:axId val="465342688"/>
      </c:barChart>
      <c:catAx>
        <c:axId val="46534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2688"/>
        <c:crosses val="autoZero"/>
        <c:auto val="1"/>
        <c:lblAlgn val="ctr"/>
        <c:lblOffset val="100"/>
        <c:noMultiLvlLbl val="0"/>
      </c:catAx>
      <c:valAx>
        <c:axId val="465342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91.535340000000005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3472"/>
        <c:axId val="465343864"/>
      </c:barChart>
      <c:catAx>
        <c:axId val="46534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3864"/>
        <c:crosses val="autoZero"/>
        <c:auto val="1"/>
        <c:lblAlgn val="ctr"/>
        <c:lblOffset val="100"/>
        <c:noMultiLvlLbl val="0"/>
      </c:catAx>
      <c:valAx>
        <c:axId val="46534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69.700940000000003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4648"/>
        <c:axId val="465345040"/>
      </c:barChart>
      <c:catAx>
        <c:axId val="46534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5040"/>
        <c:crosses val="autoZero"/>
        <c:auto val="1"/>
        <c:lblAlgn val="ctr"/>
        <c:lblOffset val="100"/>
        <c:noMultiLvlLbl val="0"/>
      </c:catAx>
      <c:valAx>
        <c:axId val="46534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8.6427554999999998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5824"/>
        <c:axId val="465346216"/>
      </c:barChart>
      <c:catAx>
        <c:axId val="46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6216"/>
        <c:crosses val="autoZero"/>
        <c:auto val="1"/>
        <c:lblAlgn val="ctr"/>
        <c:lblOffset val="100"/>
        <c:noMultiLvlLbl val="0"/>
      </c:catAx>
      <c:valAx>
        <c:axId val="465346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1641.3625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7000"/>
        <c:axId val="465347392"/>
      </c:barChart>
      <c:catAx>
        <c:axId val="46534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7392"/>
        <c:crosses val="autoZero"/>
        <c:auto val="1"/>
        <c:lblAlgn val="ctr"/>
        <c:lblOffset val="100"/>
        <c:noMultiLvlLbl val="0"/>
      </c:catAx>
      <c:valAx>
        <c:axId val="465347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0.1882316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8176"/>
        <c:axId val="465348568"/>
      </c:barChart>
      <c:catAx>
        <c:axId val="46534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8568"/>
        <c:crosses val="autoZero"/>
        <c:auto val="1"/>
        <c:lblAlgn val="ctr"/>
        <c:lblOffset val="100"/>
        <c:noMultiLvlLbl val="0"/>
      </c:catAx>
      <c:valAx>
        <c:axId val="46534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3.0423954000000002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49352"/>
        <c:axId val="465349744"/>
      </c:barChart>
      <c:catAx>
        <c:axId val="46534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49744"/>
        <c:crosses val="autoZero"/>
        <c:auto val="1"/>
        <c:lblAlgn val="ctr"/>
        <c:lblOffset val="100"/>
        <c:noMultiLvlLbl val="0"/>
      </c:catAx>
      <c:valAx>
        <c:axId val="46534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4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23.356169999999999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75704"/>
        <c:axId val="751376096"/>
      </c:barChart>
      <c:catAx>
        <c:axId val="75137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76096"/>
        <c:crosses val="autoZero"/>
        <c:auto val="1"/>
        <c:lblAlgn val="ctr"/>
        <c:lblOffset val="100"/>
        <c:noMultiLvlLbl val="0"/>
      </c:catAx>
      <c:valAx>
        <c:axId val="75137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7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242.80144000000001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50920"/>
        <c:axId val="465351312"/>
      </c:barChart>
      <c:catAx>
        <c:axId val="46535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51312"/>
        <c:crosses val="autoZero"/>
        <c:auto val="1"/>
        <c:lblAlgn val="ctr"/>
        <c:lblOffset val="100"/>
        <c:noMultiLvlLbl val="0"/>
      </c:catAx>
      <c:valAx>
        <c:axId val="46535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5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98.448719999999994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351704"/>
        <c:axId val="465352096"/>
      </c:barChart>
      <c:catAx>
        <c:axId val="46535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52096"/>
        <c:crosses val="autoZero"/>
        <c:auto val="1"/>
        <c:lblAlgn val="ctr"/>
        <c:lblOffset val="100"/>
        <c:noMultiLvlLbl val="0"/>
      </c:catAx>
      <c:valAx>
        <c:axId val="46535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5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3.911</c:v>
                </c:pt>
                <c:pt idx="1">
                  <c:v>10.603999999999999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5352880"/>
        <c:axId val="465353272"/>
      </c:barChart>
      <c:catAx>
        <c:axId val="46535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353272"/>
        <c:crosses val="autoZero"/>
        <c:auto val="1"/>
        <c:lblAlgn val="ctr"/>
        <c:lblOffset val="100"/>
        <c:noMultiLvlLbl val="0"/>
      </c:catAx>
      <c:valAx>
        <c:axId val="46535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35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6.9551743999999998</c:v>
                </c:pt>
                <c:pt idx="1">
                  <c:v>8.8350050000000007</c:v>
                </c:pt>
                <c:pt idx="2">
                  <c:v>6.9934864000000001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435.56734999999998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22264"/>
        <c:axId val="537622656"/>
      </c:barChart>
      <c:catAx>
        <c:axId val="53762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2656"/>
        <c:crosses val="autoZero"/>
        <c:auto val="1"/>
        <c:lblAlgn val="ctr"/>
        <c:lblOffset val="100"/>
        <c:noMultiLvlLbl val="0"/>
      </c:catAx>
      <c:valAx>
        <c:axId val="537622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14.906995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23440"/>
        <c:axId val="537623832"/>
      </c:barChart>
      <c:catAx>
        <c:axId val="5376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3832"/>
        <c:crosses val="autoZero"/>
        <c:auto val="1"/>
        <c:lblAlgn val="ctr"/>
        <c:lblOffset val="100"/>
        <c:noMultiLvlLbl val="0"/>
      </c:catAx>
      <c:valAx>
        <c:axId val="53762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77.182000000000002</c:v>
                </c:pt>
                <c:pt idx="1">
                  <c:v>9.2070000000000007</c:v>
                </c:pt>
                <c:pt idx="2">
                  <c:v>13.612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624616"/>
        <c:axId val="537625008"/>
      </c:barChart>
      <c:catAx>
        <c:axId val="53762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5008"/>
        <c:crosses val="autoZero"/>
        <c:auto val="1"/>
        <c:lblAlgn val="ctr"/>
        <c:lblOffset val="100"/>
        <c:noMultiLvlLbl val="0"/>
      </c:catAx>
      <c:valAx>
        <c:axId val="53762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1983.7388000000001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25792"/>
        <c:axId val="537626184"/>
      </c:barChart>
      <c:catAx>
        <c:axId val="53762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6184"/>
        <c:crosses val="autoZero"/>
        <c:auto val="1"/>
        <c:lblAlgn val="ctr"/>
        <c:lblOffset val="100"/>
        <c:noMultiLvlLbl val="0"/>
      </c:catAx>
      <c:valAx>
        <c:axId val="537626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118.93016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26968"/>
        <c:axId val="537627360"/>
      </c:barChart>
      <c:catAx>
        <c:axId val="53762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7360"/>
        <c:crosses val="autoZero"/>
        <c:auto val="1"/>
        <c:lblAlgn val="ctr"/>
        <c:lblOffset val="100"/>
        <c:noMultiLvlLbl val="0"/>
      </c:catAx>
      <c:valAx>
        <c:axId val="53762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412.03433000000001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28144"/>
        <c:axId val="537628536"/>
      </c:barChart>
      <c:catAx>
        <c:axId val="53762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8536"/>
        <c:crosses val="autoZero"/>
        <c:auto val="1"/>
        <c:lblAlgn val="ctr"/>
        <c:lblOffset val="100"/>
        <c:noMultiLvlLbl val="0"/>
      </c:catAx>
      <c:valAx>
        <c:axId val="53762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3.0326692999999998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76880"/>
        <c:axId val="751377272"/>
      </c:barChart>
      <c:catAx>
        <c:axId val="75137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77272"/>
        <c:crosses val="autoZero"/>
        <c:auto val="1"/>
        <c:lblAlgn val="ctr"/>
        <c:lblOffset val="100"/>
        <c:noMultiLvlLbl val="0"/>
      </c:catAx>
      <c:valAx>
        <c:axId val="75137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7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4351.9939999999997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29320"/>
        <c:axId val="537629712"/>
      </c:barChart>
      <c:catAx>
        <c:axId val="53762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29712"/>
        <c:crosses val="autoZero"/>
        <c:auto val="1"/>
        <c:lblAlgn val="ctr"/>
        <c:lblOffset val="100"/>
        <c:noMultiLvlLbl val="0"/>
      </c:catAx>
      <c:valAx>
        <c:axId val="53762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2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10.717625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0496"/>
        <c:axId val="537630888"/>
      </c:barChart>
      <c:catAx>
        <c:axId val="53763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0888"/>
        <c:crosses val="autoZero"/>
        <c:auto val="1"/>
        <c:lblAlgn val="ctr"/>
        <c:lblOffset val="100"/>
        <c:noMultiLvlLbl val="0"/>
      </c:catAx>
      <c:valAx>
        <c:axId val="53763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1.3482555000000001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1672"/>
        <c:axId val="537632064"/>
      </c:barChart>
      <c:catAx>
        <c:axId val="53763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2064"/>
        <c:crosses val="autoZero"/>
        <c:auto val="1"/>
        <c:lblAlgn val="ctr"/>
        <c:lblOffset val="100"/>
        <c:noMultiLvlLbl val="0"/>
      </c:catAx>
      <c:valAx>
        <c:axId val="53763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129.08076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78056"/>
        <c:axId val="751378448"/>
      </c:barChart>
      <c:catAx>
        <c:axId val="75137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78448"/>
        <c:crosses val="autoZero"/>
        <c:auto val="1"/>
        <c:lblAlgn val="ctr"/>
        <c:lblOffset val="100"/>
        <c:noMultiLvlLbl val="0"/>
      </c:catAx>
      <c:valAx>
        <c:axId val="75137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7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1.717414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79232"/>
        <c:axId val="751379624"/>
      </c:barChart>
      <c:catAx>
        <c:axId val="7513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79624"/>
        <c:crosses val="autoZero"/>
        <c:auto val="1"/>
        <c:lblAlgn val="ctr"/>
        <c:lblOffset val="100"/>
        <c:noMultiLvlLbl val="0"/>
      </c:catAx>
      <c:valAx>
        <c:axId val="75137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12.554206000000001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80408"/>
        <c:axId val="751380800"/>
      </c:barChart>
      <c:catAx>
        <c:axId val="7513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80800"/>
        <c:crosses val="autoZero"/>
        <c:auto val="1"/>
        <c:lblAlgn val="ctr"/>
        <c:lblOffset val="100"/>
        <c:noMultiLvlLbl val="0"/>
      </c:catAx>
      <c:valAx>
        <c:axId val="75138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1.3482555000000001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81584"/>
        <c:axId val="751381976"/>
      </c:barChart>
      <c:catAx>
        <c:axId val="75138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81976"/>
        <c:crosses val="autoZero"/>
        <c:auto val="1"/>
        <c:lblAlgn val="ctr"/>
        <c:lblOffset val="100"/>
        <c:noMultiLvlLbl val="0"/>
      </c:catAx>
      <c:valAx>
        <c:axId val="75138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8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477.41323999999997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82760"/>
        <c:axId val="751383152"/>
      </c:barChart>
      <c:catAx>
        <c:axId val="75138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383152"/>
        <c:crosses val="autoZero"/>
        <c:auto val="1"/>
        <c:lblAlgn val="ctr"/>
        <c:lblOffset val="100"/>
        <c:noMultiLvlLbl val="0"/>
      </c:catAx>
      <c:valAx>
        <c:axId val="75138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8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6.8168344000000003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383936"/>
        <c:axId val="716987376"/>
      </c:barChart>
      <c:catAx>
        <c:axId val="7513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87376"/>
        <c:crosses val="autoZero"/>
        <c:auto val="1"/>
        <c:lblAlgn val="ctr"/>
        <c:lblOffset val="100"/>
        <c:noMultiLvlLbl val="0"/>
      </c:catAx>
      <c:valAx>
        <c:axId val="71698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3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송해련, ID : H1900224)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15:03:54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1983.7388000000001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60.10622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23.356169999999999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77.182000000000002</v>
      </c>
      <c r="G8" s="59">
        <f>'DRIs DATA 입력'!G8</f>
        <v>9.2070000000000007</v>
      </c>
      <c r="H8" s="59">
        <f>'DRIs DATA 입력'!H8</f>
        <v>13.612</v>
      </c>
      <c r="I8" s="46"/>
      <c r="J8" s="59" t="s">
        <v>216</v>
      </c>
      <c r="K8" s="59">
        <f>'DRIs DATA 입력'!K8</f>
        <v>3.911</v>
      </c>
      <c r="L8" s="59">
        <f>'DRIs DATA 입력'!L8</f>
        <v>10.603999999999999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435.56734999999998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14.906995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3.0326692999999998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129.08076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118.93016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1.6296397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1.717414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12.554206000000001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1.3482555000000001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477.41323999999997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6.8168344000000003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3.4128056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3.2457712000000001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412.03433000000001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1039.6257000000001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4351.9939999999997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2454.2437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91.535340000000005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69.700940000000003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10.717625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8.6427554999999998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1641.3625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0.1882316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3.0423954000000002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242.80144000000001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98.448719999999994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325</v>
      </c>
      <c r="B1" s="61" t="s">
        <v>326</v>
      </c>
      <c r="G1" s="62" t="s">
        <v>327</v>
      </c>
      <c r="H1" s="61" t="s">
        <v>328</v>
      </c>
    </row>
    <row r="3" spans="1:27" x14ac:dyDescent="0.4">
      <c r="A3" s="71" t="s">
        <v>329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330</v>
      </c>
      <c r="B4" s="69"/>
      <c r="C4" s="69"/>
      <c r="E4" s="66" t="s">
        <v>331</v>
      </c>
      <c r="F4" s="67"/>
      <c r="G4" s="67"/>
      <c r="H4" s="68"/>
      <c r="J4" s="66" t="s">
        <v>332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333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4">
      <c r="A6" s="65" t="s">
        <v>330</v>
      </c>
      <c r="B6" s="65">
        <v>1800</v>
      </c>
      <c r="C6" s="65">
        <v>1983.7388000000001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60.10622</v>
      </c>
      <c r="U6" s="65" t="s">
        <v>286</v>
      </c>
      <c r="V6" s="65">
        <v>0</v>
      </c>
      <c r="W6" s="65">
        <v>0</v>
      </c>
      <c r="X6" s="65">
        <v>20</v>
      </c>
      <c r="Y6" s="65">
        <v>0</v>
      </c>
      <c r="Z6" s="65">
        <v>23.356169999999999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77.182000000000002</v>
      </c>
      <c r="G8" s="65">
        <v>9.2070000000000007</v>
      </c>
      <c r="H8" s="65">
        <v>13.612</v>
      </c>
      <c r="J8" s="65" t="s">
        <v>288</v>
      </c>
      <c r="K8" s="65">
        <v>3.911</v>
      </c>
      <c r="L8" s="65">
        <v>10.603999999999999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4">
      <c r="A16" s="65" t="s">
        <v>294</v>
      </c>
      <c r="B16" s="65">
        <v>430</v>
      </c>
      <c r="C16" s="65">
        <v>600</v>
      </c>
      <c r="D16" s="65">
        <v>0</v>
      </c>
      <c r="E16" s="65">
        <v>3000</v>
      </c>
      <c r="F16" s="65">
        <v>435.56734999999998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14.906995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3.0326692999999998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129.08076</v>
      </c>
    </row>
    <row r="23" spans="1:62" x14ac:dyDescent="0.4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118.93016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1.6296397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1.717414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12.554206000000001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1.3482555000000001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477.41323999999997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6.8168344000000003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3.4128056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3.2457712000000001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412.03433000000001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1039.6257000000001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4351.9939999999997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2454.2437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91.535340000000005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69.700940000000003</v>
      </c>
    </row>
    <row r="43" spans="1:68" x14ac:dyDescent="0.4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312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10.717625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8.6427554999999998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1641.3625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0.1882316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3.0423954000000002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242.80144000000001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98.448719999999994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57</v>
      </c>
      <c r="E2" s="61">
        <v>1983.7388000000001</v>
      </c>
      <c r="F2" s="61">
        <v>340.82042999999999</v>
      </c>
      <c r="G2" s="61">
        <v>40.655845999999997</v>
      </c>
      <c r="H2" s="61">
        <v>25.415945000000001</v>
      </c>
      <c r="I2" s="61">
        <v>15.239901</v>
      </c>
      <c r="J2" s="61">
        <v>60.10622</v>
      </c>
      <c r="K2" s="61">
        <v>36.817954999999998</v>
      </c>
      <c r="L2" s="61">
        <v>23.288269</v>
      </c>
      <c r="M2" s="61">
        <v>23.356169999999999</v>
      </c>
      <c r="N2" s="61">
        <v>2.231744</v>
      </c>
      <c r="O2" s="61">
        <v>10.815397000000001</v>
      </c>
      <c r="P2" s="61">
        <v>917.00310000000002</v>
      </c>
      <c r="Q2" s="61">
        <v>20.271979999999999</v>
      </c>
      <c r="R2" s="61">
        <v>435.56734999999998</v>
      </c>
      <c r="S2" s="61">
        <v>158.56829999999999</v>
      </c>
      <c r="T2" s="61">
        <v>3323.9888000000001</v>
      </c>
      <c r="U2" s="61">
        <v>3.0326692999999998</v>
      </c>
      <c r="V2" s="61">
        <v>14.906995</v>
      </c>
      <c r="W2" s="61">
        <v>129.08076</v>
      </c>
      <c r="X2" s="61">
        <v>118.93016</v>
      </c>
      <c r="Y2" s="61">
        <v>1.6296397</v>
      </c>
      <c r="Z2" s="61">
        <v>1.717414</v>
      </c>
      <c r="AA2" s="61">
        <v>12.554206000000001</v>
      </c>
      <c r="AB2" s="61">
        <v>1.3482555000000001</v>
      </c>
      <c r="AC2" s="61">
        <v>477.41323999999997</v>
      </c>
      <c r="AD2" s="61">
        <v>6.8168344000000003</v>
      </c>
      <c r="AE2" s="61">
        <v>3.4128056</v>
      </c>
      <c r="AF2" s="61">
        <v>3.2457712000000001</v>
      </c>
      <c r="AG2" s="61">
        <v>412.03433000000001</v>
      </c>
      <c r="AH2" s="61">
        <v>250.94342</v>
      </c>
      <c r="AI2" s="61">
        <v>161.0909</v>
      </c>
      <c r="AJ2" s="61">
        <v>1039.6257000000001</v>
      </c>
      <c r="AK2" s="61">
        <v>4351.9939999999997</v>
      </c>
      <c r="AL2" s="61">
        <v>91.535340000000005</v>
      </c>
      <c r="AM2" s="61">
        <v>2454.2437</v>
      </c>
      <c r="AN2" s="61">
        <v>69.700940000000003</v>
      </c>
      <c r="AO2" s="61">
        <v>10.717625</v>
      </c>
      <c r="AP2" s="61">
        <v>7.5630993999999996</v>
      </c>
      <c r="AQ2" s="61">
        <v>3.1545253</v>
      </c>
      <c r="AR2" s="61">
        <v>8.6427554999999998</v>
      </c>
      <c r="AS2" s="61">
        <v>1641.3625</v>
      </c>
      <c r="AT2" s="61">
        <v>0.1882316</v>
      </c>
      <c r="AU2" s="61">
        <v>3.0423954000000002</v>
      </c>
      <c r="AV2" s="61">
        <v>242.80144000000001</v>
      </c>
      <c r="AW2" s="61">
        <v>98.448719999999994</v>
      </c>
      <c r="AX2" s="61">
        <v>3.9218158000000003E-2</v>
      </c>
      <c r="AY2" s="61">
        <v>0.50385279999999999</v>
      </c>
      <c r="AZ2" s="61">
        <v>476.1001</v>
      </c>
      <c r="BA2" s="61">
        <v>22.828619</v>
      </c>
      <c r="BB2" s="61">
        <v>6.9551743999999998</v>
      </c>
      <c r="BC2" s="61">
        <v>8.8350050000000007</v>
      </c>
      <c r="BD2" s="61">
        <v>6.9934864000000001</v>
      </c>
      <c r="BE2" s="61">
        <v>0.33857545</v>
      </c>
      <c r="BF2" s="61">
        <v>1.4291248000000001</v>
      </c>
      <c r="BG2" s="61">
        <v>6.9387240000000003E-3</v>
      </c>
      <c r="BH2" s="61">
        <v>1.2822567E-2</v>
      </c>
      <c r="BI2" s="61">
        <v>9.436135E-3</v>
      </c>
      <c r="BJ2" s="61">
        <v>3.3045190000000002E-2</v>
      </c>
      <c r="BK2" s="61">
        <v>5.3374800000000001E-4</v>
      </c>
      <c r="BL2" s="61">
        <v>0.1752184</v>
      </c>
      <c r="BM2" s="61">
        <v>2.276977</v>
      </c>
      <c r="BN2" s="61">
        <v>0.71530499999999997</v>
      </c>
      <c r="BO2" s="61">
        <v>51.052334000000002</v>
      </c>
      <c r="BP2" s="61">
        <v>8.2097149999999992</v>
      </c>
      <c r="BQ2" s="61">
        <v>19.466791000000001</v>
      </c>
      <c r="BR2" s="61">
        <v>68.398060000000001</v>
      </c>
      <c r="BS2" s="61">
        <v>21.368956000000001</v>
      </c>
      <c r="BT2" s="61">
        <v>7.5667952999999999</v>
      </c>
      <c r="BU2" s="61">
        <v>0.13087652999999999</v>
      </c>
      <c r="BV2" s="61">
        <v>1.0041997E-2</v>
      </c>
      <c r="BW2" s="61">
        <v>0.55231993999999995</v>
      </c>
      <c r="BX2" s="61">
        <v>0.83352053000000004</v>
      </c>
      <c r="BY2" s="61">
        <v>0.12612744000000001</v>
      </c>
      <c r="BZ2" s="61">
        <v>5.8937620000000003E-4</v>
      </c>
      <c r="CA2" s="61">
        <v>1.5808321000000001</v>
      </c>
      <c r="CB2" s="61">
        <v>2.2343240000000002E-3</v>
      </c>
      <c r="CC2" s="61">
        <v>0.28947908</v>
      </c>
      <c r="CD2" s="61">
        <v>0.30284217000000002</v>
      </c>
      <c r="CE2" s="61">
        <v>2.4986287999999999E-2</v>
      </c>
      <c r="CF2" s="61">
        <v>0.1166104</v>
      </c>
      <c r="CG2" s="61">
        <v>4.9500000000000003E-7</v>
      </c>
      <c r="CH2" s="61">
        <v>2.9313183999999999E-2</v>
      </c>
      <c r="CI2" s="61">
        <v>6.3703726000000002E-3</v>
      </c>
      <c r="CJ2" s="61">
        <v>1.012443</v>
      </c>
      <c r="CK2" s="61">
        <v>3.8900228999999998E-3</v>
      </c>
      <c r="CL2" s="61">
        <v>1.5734907</v>
      </c>
      <c r="CM2" s="61">
        <v>2.2021470000000001</v>
      </c>
      <c r="CN2" s="61">
        <v>1713.7646</v>
      </c>
      <c r="CO2" s="61">
        <v>2886.1921000000002</v>
      </c>
      <c r="CP2" s="61">
        <v>1012.7661000000001</v>
      </c>
      <c r="CQ2" s="61">
        <v>509.50225999999998</v>
      </c>
      <c r="CR2" s="61">
        <v>264.19042999999999</v>
      </c>
      <c r="CS2" s="61">
        <v>465.89460000000003</v>
      </c>
      <c r="CT2" s="61">
        <v>1650.8279</v>
      </c>
      <c r="CU2" s="61">
        <v>788.42930000000001</v>
      </c>
      <c r="CV2" s="61">
        <v>1641.6862000000001</v>
      </c>
      <c r="CW2" s="61">
        <v>782.62145999999996</v>
      </c>
      <c r="CX2" s="61">
        <v>281.31655999999998</v>
      </c>
      <c r="CY2" s="61">
        <v>2424.2305000000001</v>
      </c>
      <c r="CZ2" s="61">
        <v>893.23609999999996</v>
      </c>
      <c r="DA2" s="61">
        <v>2269.2602999999999</v>
      </c>
      <c r="DB2" s="61">
        <v>2573.4562999999998</v>
      </c>
      <c r="DC2" s="61">
        <v>2892.1199000000001</v>
      </c>
      <c r="DD2" s="61">
        <v>4783.2494999999999</v>
      </c>
      <c r="DE2" s="61">
        <v>646.94903999999997</v>
      </c>
      <c r="DF2" s="61">
        <v>3347.3649999999998</v>
      </c>
      <c r="DG2" s="61">
        <v>1011.58167</v>
      </c>
      <c r="DH2" s="61">
        <v>31.564402000000001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22.828619</v>
      </c>
      <c r="B6">
        <f>BB2</f>
        <v>6.9551743999999998</v>
      </c>
      <c r="C6">
        <f>BC2</f>
        <v>8.8350050000000007</v>
      </c>
      <c r="D6">
        <f>BD2</f>
        <v>6.9934864000000001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22915</v>
      </c>
      <c r="C2" s="56">
        <f ca="1">YEAR(TODAY())-YEAR(B2)+IF(TODAY()&gt;=DATE(YEAR(TODAY()),MONTH(B2),DAY(B2)),0,-1)</f>
        <v>57</v>
      </c>
      <c r="E2" s="52">
        <v>152.30000000000001</v>
      </c>
      <c r="F2" s="53" t="s">
        <v>39</v>
      </c>
      <c r="G2" s="52">
        <v>46.4</v>
      </c>
      <c r="H2" s="51" t="s">
        <v>41</v>
      </c>
      <c r="I2" s="72">
        <f>ROUND(G3/E3^2,1)</f>
        <v>20</v>
      </c>
    </row>
    <row r="3" spans="1:9" x14ac:dyDescent="0.4">
      <c r="E3" s="51">
        <f>E2/100</f>
        <v>1.5230000000000001</v>
      </c>
      <c r="F3" s="51" t="s">
        <v>40</v>
      </c>
      <c r="G3" s="51">
        <f>G2</f>
        <v>46.4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송해련, ID : H1900224)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15:03:54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152.30000000000001</v>
      </c>
      <c r="L12" s="129"/>
      <c r="M12" s="122">
        <f>'개인정보 및 신체계측 입력'!G2</f>
        <v>46.4</v>
      </c>
      <c r="N12" s="123"/>
      <c r="O12" s="118" t="s">
        <v>271</v>
      </c>
      <c r="P12" s="112"/>
      <c r="Q12" s="115">
        <f>'개인정보 및 신체계측 입력'!I2</f>
        <v>20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송해련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77.182000000000002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9.2070000000000007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13.612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10.6</v>
      </c>
      <c r="L72" s="36" t="s">
        <v>53</v>
      </c>
      <c r="M72" s="36">
        <f>ROUND('DRIs DATA'!K8,1)</f>
        <v>3.9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58.08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124.22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118.93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89.88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51.5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290.13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107.18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2020-05-28T06:36:08Z</dcterms:modified>
</cp:coreProperties>
</file>