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<sst xmlns="http://schemas.openxmlformats.org/spreadsheetml/2006/main" count="692" uniqueCount="337">
  <si>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</si>
  <si>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</si>
  <si>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</si>
  <si>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</si>
  <si>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</si>
  <si>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</si>
  <si>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</si>
  <si>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</si>
  <si>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</si>
  <si>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</si>
  <si>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</si>
  <si>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</si>
  <si>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</si>
  <si>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</si>
  <si>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</si>
  <si>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</si>
  <si>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</si>
  <si>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</si>
  <si>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</si>
  <si>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</si>
  <si>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</si>
  <si>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</si>
  <si>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</si>
  <si>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</si>
  <si>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</si>
  <si>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</si>
  <si>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</si>
  <si>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</si>
  <si>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</si>
  <si>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</si>
  <si>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</si>
  <si>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</si>
  <si>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</si>
  <si>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</si>
  <si>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</si>
  <si>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</si>
  <si>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</si>
  <si>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</si>
  <si>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</si>
  <si>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</si>
  <si>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</si>
  <si>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</si>
  <si>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</si>
  <si>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</si>
  <si>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</si>
  <si>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</si>
  <si>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</si>
  <si>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</si>
  <si>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</si>
  <si>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</si>
  <si>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</si>
  <si>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</si>
  <si>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</si>
  <si>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</si>
  <si>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</si>
  <si>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</si>
  <si>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</si>
  <si>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</si>
  <si>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</si>
  <si>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</si>
  <si>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</si>
  <si>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</si>
  <si>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</si>
  <si>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</si>
  <si>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</si>
  <si>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</si>
  <si>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</si>
  <si>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</si>
  <si>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</si>
  <si>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</si>
  <si>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</si>
  <si>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</si>
  <si>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</si>
  <si>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</si>
  <si>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</si>
  <si>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</si>
  <si>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</si>
  <si>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</si>
  <si>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</si>
  <si>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</si>
  <si>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</si>
  <si>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</si>
  <si>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</si>
  <si>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</si>
  <si>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</si>
  <si>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</si>
  <si>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</si>
  <si>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</si>
  <si>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</si>
  <si>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</si>
  <si>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</si>
  <si>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</si>
  <si>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</si>
  <si>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</si>
  <si>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</si>
  <si>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</si>
  <si>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</si>
  <si>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</si>
  <si>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</si>
  <si>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</si>
  <si>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</si>
  <si>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</si>
  <si>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</si>
  <si>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</si>
  <si>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</si>
  <si>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</si>
  <si>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</si>
  <si>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</si>
  <si>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</si>
  <si>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</si>
  <si>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</si>
  <si>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</si>
  <si>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</si>
  <si>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</si>
  <si>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</si>
  <si>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</si>
  <si>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</si>
  <si>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</si>
  <si>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</si>
  <si>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</si>
  <si>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</si>
  <si>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</si>
  <si>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</si>
  <si>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</si>
  <si>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</si>
  <si>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</si>
  <si>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</si>
  <si>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</si>
  <si>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</si>
  <si>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</si>
  <si>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</si>
  <si>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</si>
  <si>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</si>
  <si>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</si>
  <si>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</si>
  <si>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</si>
  <si>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</si>
  <si>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</si>
  <si>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</si>
  <si>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</si>
  <si>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</si>
  <si>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</si>
  <si>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</si>
  <si>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</si>
  <si>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</si>
  <si>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</si>
  <si>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</si>
  <si>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</si>
  <si>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</si>
  <si>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</si>
  <si>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</si>
  <si>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</si>
  <si>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</si>
  <si>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</si>
  <si>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</si>
  <si>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</si>
  <si>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</si>
  <si>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</si>
  <si>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</si>
  <si>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</si>
  <si>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</si>
  <si>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</si>
  <si>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</si>
  <si>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</si>
  <si>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</si>
  <si>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</si>
  <si>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</si>
  <si>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</si>
  <si>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</si>
  <si>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</si>
  <si>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</si>
  <si>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</si>
  <si>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</si>
  <si>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</si>
  <si>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</si>
  <si>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</si>
  <si>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</si>
  <si>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</si>
  <si>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</si>
  <si>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</si>
  <si>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</si>
  <si>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</si>
  <si>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</si>
  <si>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</si>
  <si>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</si>
  <si>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</si>
  <si>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</si>
  <si>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</si>
  <si>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</si>
  <si>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</si>
  <si>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</si>
  <si>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</si>
  <si>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</si>
  <si>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</si>
  <si>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</si>
  <si>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</si>
  <si>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</si>
  <si>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</si>
  <si>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</si>
  <si>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</si>
  <si>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</si>
  <si>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</si>
  <si>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</si>
  <si>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</si>
  <si>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</si>
  <si>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</si>
  <si>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</si>
  <si>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</si>
  <si>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</si>
  <si>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</si>
  <si>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</si>
  <si>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</si>
  <si>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</si>
  <si>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</si>
  <si>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</si>
  <si>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</si>
  <si>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</si>
  <si>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</si>
  <si>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</si>
  <si>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</si>
  <si>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</si>
  <si>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</si>
  <si>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</si>
  <si>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</si>
  <si>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</si>
  <si>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</si>
  <si>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</si>
  <si>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</si>
  <si>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</si>
  <si>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</si>
  <si>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</si>
  <si>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</si>
  <si>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</si>
  <si>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</si>
  <si>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</si>
  <si>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</si>
  <si>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</si>
  <si>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</si>
  <si>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</si>
  <si>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</si>
  <si>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</si>
  <si>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</si>
  <si>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</si>
  <si>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</si>
  <si>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</si>
  <si>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</si>
  <si>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</si>
  <si>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</si>
  <si>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</si>
  <si>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</si>
  <si>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</si>
  <si>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</si>
  <si>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</si>
  <si>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</si>
  <si>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</si>
  <si>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</si>
  <si>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</si>
  <si>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</si>
  <si>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</si>
  <si>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</si>
  <si>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</si>
  <si>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</si>
  <si>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</si>
  <si>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</si>
  <si>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</si>
  <si>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</si>
  <si>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</si>
  <si>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</si>
  <si>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</si>
  <si>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</si>
  <si>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</si>
  <si>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</si>
  <si>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</si>
  <si>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</si>
  <si>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</si>
  <si>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</si>
  <si>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</si>
  <si>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</si>
  <si>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</si>
  <si>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</si>
  <si>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</si>
  <si>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</si>
  <si>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</si>
  <si>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</si>
  <si>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</si>
  <si>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</si>
  <si>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</si>
  <si>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</si>
  <si>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</si>
  <si>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</si>
  <si>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</si>
  <si>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</si>
  <si>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</si>
  <si>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</si>
  <si>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</si>
  <si>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</si>
  <si>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</si>
  <si>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</si>
  <si>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</si>
  <si>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</si>
  <si>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</si>
  <si>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</si>
  <si>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</si>
  <si>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</si>
  <si>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</si>
  <si>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</si>
  <si>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</si>
  <si>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</si>
  <si>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</si>
  <si>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</si>
  <si>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이찬우, ID : H1900228)</t>
  </si>
  <si>
    <t>2020년 06월 03일 10:44:21</t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</si>
  <si>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</si>
  <si>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</si>
  <si>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</si>
  <si>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</si>
  <si>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</si>
  <si>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</si>
  <si>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</si>
  <si>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</si>
  <si>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</si>
  <si>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</si>
  <si>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</si>
  <si>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</si>
  <si>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</si>
  <si>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</si>
  <si>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</si>
  <si>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</si>
  <si>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</si>
  <si>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</si>
  <si>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</si>
  <si>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</si>
  <si>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</si>
  <si>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</si>
  <si>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</si>
  <si>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H1900228</t>
  </si>
  <si>
    <t>이찬우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</si>
</sst>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72.370609999999999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061240"/>
        <c:axId val="172060456"/>
      </c:barChart>
      <c:catAx>
        <c:axId val="1720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060456"/>
        <c:crosses val="autoZero"/>
        <c:auto val="1"/>
        <c:lblAlgn val="ctr"/>
        <c:lblOffset val="100"/>
        <c:noMultiLvlLbl val="0"/>
      </c:catAx>
      <c:valAx>
        <c:axId val="17206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06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2.6926901000000001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0184"/>
        <c:axId val="480016456"/>
      </c:barChart>
      <c:catAx>
        <c:axId val="48001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6456"/>
        <c:crosses val="autoZero"/>
        <c:auto val="1"/>
        <c:lblAlgn val="ctr"/>
        <c:lblOffset val="100"/>
        <c:noMultiLvlLbl val="0"/>
      </c:catAx>
      <c:valAx>
        <c:axId val="48001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8.8479790000000003E-2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5280"/>
        <c:axId val="480015672"/>
      </c:barChart>
      <c:catAx>
        <c:axId val="48001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5672"/>
        <c:crosses val="autoZero"/>
        <c:auto val="1"/>
        <c:lblAlgn val="ctr"/>
        <c:lblOffset val="100"/>
        <c:noMultiLvlLbl val="0"/>
      </c:catAx>
      <c:valAx>
        <c:axId val="48001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1444.1755000000001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0576"/>
        <c:axId val="480016064"/>
      </c:barChart>
      <c:catAx>
        <c:axId val="4800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6064"/>
        <c:crosses val="autoZero"/>
        <c:auto val="1"/>
        <c:lblAlgn val="ctr"/>
        <c:lblOffset val="100"/>
        <c:noMultiLvlLbl val="0"/>
      </c:catAx>
      <c:valAx>
        <c:axId val="48001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2955.8076000000001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2144"/>
        <c:axId val="480011752"/>
      </c:barChart>
      <c:catAx>
        <c:axId val="48001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1752"/>
        <c:crosses val="autoZero"/>
        <c:auto val="1"/>
        <c:lblAlgn val="ctr"/>
        <c:lblOffset val="100"/>
        <c:noMultiLvlLbl val="0"/>
      </c:catAx>
      <c:valAx>
        <c:axId val="480011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40.817093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3320"/>
        <c:axId val="480013712"/>
      </c:barChart>
      <c:catAx>
        <c:axId val="48001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3712"/>
        <c:crosses val="autoZero"/>
        <c:auto val="1"/>
        <c:lblAlgn val="ctr"/>
        <c:lblOffset val="100"/>
        <c:noMultiLvlLbl val="0"/>
      </c:catAx>
      <c:valAx>
        <c:axId val="48001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141.41240999999999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4888"/>
        <c:axId val="480016848"/>
      </c:barChart>
      <c:catAx>
        <c:axId val="48001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6848"/>
        <c:crosses val="autoZero"/>
        <c:auto val="1"/>
        <c:lblAlgn val="ctr"/>
        <c:lblOffset val="100"/>
        <c:noMultiLvlLbl val="0"/>
      </c:catAx>
      <c:valAx>
        <c:axId val="48001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11.5845175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0968"/>
        <c:axId val="480381528"/>
      </c:barChart>
      <c:catAx>
        <c:axId val="48001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1528"/>
        <c:crosses val="autoZero"/>
        <c:auto val="1"/>
        <c:lblAlgn val="ctr"/>
        <c:lblOffset val="100"/>
        <c:noMultiLvlLbl val="0"/>
      </c:catAx>
      <c:valAx>
        <c:axId val="480381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638.88670000000002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83096"/>
        <c:axId val="480382704"/>
      </c:barChart>
      <c:catAx>
        <c:axId val="4803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2704"/>
        <c:crosses val="autoZero"/>
        <c:auto val="1"/>
        <c:lblAlgn val="ctr"/>
        <c:lblOffset val="100"/>
        <c:noMultiLvlLbl val="0"/>
      </c:catAx>
      <c:valAx>
        <c:axId val="480382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6.3083944999999999E-3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83488"/>
        <c:axId val="480384272"/>
      </c:barChart>
      <c:catAx>
        <c:axId val="4803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4272"/>
        <c:crosses val="autoZero"/>
        <c:auto val="1"/>
        <c:lblAlgn val="ctr"/>
        <c:lblOffset val="100"/>
        <c:noMultiLvlLbl val="0"/>
      </c:catAx>
      <c:valAx>
        <c:axId val="4803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4.6833695999999998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84664"/>
        <c:axId val="480385056"/>
      </c:barChart>
      <c:catAx>
        <c:axId val="48038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5056"/>
        <c:crosses val="autoZero"/>
        <c:auto val="1"/>
        <c:lblAlgn val="ctr"/>
        <c:lblOffset val="100"/>
        <c:noMultiLvlLbl val="0"/>
      </c:catAx>
      <c:valAx>
        <c:axId val="48038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19.026976000000001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060848"/>
        <c:axId val="172062024"/>
      </c:barChart>
      <c:catAx>
        <c:axId val="17206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062024"/>
        <c:crosses val="autoZero"/>
        <c:auto val="1"/>
        <c:lblAlgn val="ctr"/>
        <c:lblOffset val="100"/>
        <c:noMultiLvlLbl val="0"/>
      </c:catAx>
      <c:valAx>
        <c:axId val="172062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06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265.85138000000001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87800"/>
        <c:axId val="480388192"/>
      </c:barChart>
      <c:catAx>
        <c:axId val="4803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8192"/>
        <c:crosses val="autoZero"/>
        <c:auto val="1"/>
        <c:lblAlgn val="ctr"/>
        <c:lblOffset val="100"/>
        <c:noMultiLvlLbl val="0"/>
      </c:catAx>
      <c:valAx>
        <c:axId val="48038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124.37559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86232"/>
        <c:axId val="480386624"/>
      </c:barChart>
      <c:catAx>
        <c:axId val="48038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6624"/>
        <c:crosses val="autoZero"/>
        <c:auto val="1"/>
        <c:lblAlgn val="ctr"/>
        <c:lblOffset val="100"/>
        <c:noMultiLvlLbl val="0"/>
      </c:catAx>
      <c:valAx>
        <c:axId val="48038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1.137</c:v>
                </c:pt>
                <c:pt idx="1">
                  <c:v>9.5540000000000003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0387016"/>
        <c:axId val="480387408"/>
      </c:barChart>
      <c:catAx>
        <c:axId val="48038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87408"/>
        <c:crosses val="autoZero"/>
        <c:auto val="1"/>
        <c:lblAlgn val="ctr"/>
        <c:lblOffset val="100"/>
        <c:noMultiLvlLbl val="0"/>
      </c:catAx>
      <c:valAx>
        <c:axId val="48038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8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10.91316</c:v>
                </c:pt>
                <c:pt idx="1">
                  <c:v>14.037706</c:v>
                </c:pt>
                <c:pt idx="2">
                  <c:v>11.912663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379.19130000000001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41336"/>
        <c:axId val="479336632"/>
      </c:barChart>
      <c:catAx>
        <c:axId val="47934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6632"/>
        <c:crosses val="autoZero"/>
        <c:auto val="1"/>
        <c:lblAlgn val="ctr"/>
        <c:lblOffset val="100"/>
        <c:noMultiLvlLbl val="0"/>
      </c:catAx>
      <c:valAx>
        <c:axId val="479336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4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20.257888999999999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7024"/>
        <c:axId val="479336240"/>
      </c:barChart>
      <c:catAx>
        <c:axId val="47933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6240"/>
        <c:crosses val="autoZero"/>
        <c:auto val="1"/>
        <c:lblAlgn val="ctr"/>
        <c:lblOffset val="100"/>
        <c:noMultiLvlLbl val="0"/>
      </c:catAx>
      <c:valAx>
        <c:axId val="47933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79.739999999999995</c:v>
                </c:pt>
                <c:pt idx="1">
                  <c:v>7.3479999999999999</c:v>
                </c:pt>
                <c:pt idx="2">
                  <c:v>12.912000000000001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334280"/>
        <c:axId val="479339376"/>
      </c:barChart>
      <c:catAx>
        <c:axId val="47933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9376"/>
        <c:crosses val="autoZero"/>
        <c:auto val="1"/>
        <c:lblAlgn val="ctr"/>
        <c:lblOffset val="100"/>
        <c:noMultiLvlLbl val="0"/>
      </c:catAx>
      <c:valAx>
        <c:axId val="47933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2500.0079999999998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9768"/>
        <c:axId val="479338592"/>
      </c:barChart>
      <c:catAx>
        <c:axId val="47933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8592"/>
        <c:crosses val="autoZero"/>
        <c:auto val="1"/>
        <c:lblAlgn val="ctr"/>
        <c:lblOffset val="100"/>
        <c:noMultiLvlLbl val="0"/>
      </c:catAx>
      <c:valAx>
        <c:axId val="47933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35.526252999999997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4672"/>
        <c:axId val="479337416"/>
      </c:barChart>
      <c:catAx>
        <c:axId val="47933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7416"/>
        <c:crosses val="autoZero"/>
        <c:auto val="1"/>
        <c:lblAlgn val="ctr"/>
        <c:lblOffset val="100"/>
        <c:noMultiLvlLbl val="0"/>
      </c:catAx>
      <c:valAx>
        <c:axId val="479337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340.09820000000002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5456"/>
        <c:axId val="479335848"/>
      </c:barChart>
      <c:catAx>
        <c:axId val="4793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35848"/>
        <c:crosses val="autoZero"/>
        <c:auto val="1"/>
        <c:lblAlgn val="ctr"/>
        <c:lblOffset val="100"/>
        <c:noMultiLvlLbl val="0"/>
      </c:catAx>
      <c:valAx>
        <c:axId val="47933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2.1259184000000002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8392"/>
        <c:axId val="479474080"/>
      </c:barChart>
      <c:catAx>
        <c:axId val="47947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74080"/>
        <c:crosses val="autoZero"/>
        <c:auto val="1"/>
        <c:lblAlgn val="ctr"/>
        <c:lblOffset val="100"/>
        <c:noMultiLvlLbl val="0"/>
      </c:catAx>
      <c:valAx>
        <c:axId val="47947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3482.4362999999998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8200"/>
        <c:axId val="481474880"/>
      </c:barChart>
      <c:catAx>
        <c:axId val="47933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4880"/>
        <c:crosses val="autoZero"/>
        <c:auto val="1"/>
        <c:lblAlgn val="ctr"/>
        <c:lblOffset val="100"/>
        <c:noMultiLvlLbl val="0"/>
      </c:catAx>
      <c:valAx>
        <c:axId val="4814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13.520882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3704"/>
        <c:axId val="481472528"/>
      </c:barChart>
      <c:catAx>
        <c:axId val="4814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72528"/>
        <c:crosses val="autoZero"/>
        <c:auto val="1"/>
        <c:lblAlgn val="ctr"/>
        <c:lblOffset val="100"/>
        <c:noMultiLvlLbl val="0"/>
      </c:catAx>
      <c:valAx>
        <c:axId val="4814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1.2366427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73312"/>
        <c:axId val="481469000"/>
      </c:barChart>
      <c:catAx>
        <c:axId val="4814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69000"/>
        <c:crosses val="autoZero"/>
        <c:auto val="1"/>
        <c:lblAlgn val="ctr"/>
        <c:lblOffset val="100"/>
        <c:noMultiLvlLbl val="0"/>
      </c:catAx>
      <c:valAx>
        <c:axId val="48146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129.42882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4864"/>
        <c:axId val="479479568"/>
      </c:barChart>
      <c:catAx>
        <c:axId val="47947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79568"/>
        <c:crosses val="autoZero"/>
        <c:auto val="1"/>
        <c:lblAlgn val="ctr"/>
        <c:lblOffset val="100"/>
        <c:noMultiLvlLbl val="0"/>
      </c:catAx>
      <c:valAx>
        <c:axId val="47947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1.5631687999999999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7608"/>
        <c:axId val="479479176"/>
      </c:barChart>
      <c:catAx>
        <c:axId val="4794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79176"/>
        <c:crosses val="autoZero"/>
        <c:auto val="1"/>
        <c:lblAlgn val="ctr"/>
        <c:lblOffset val="100"/>
        <c:noMultiLvlLbl val="0"/>
      </c:catAx>
      <c:valAx>
        <c:axId val="479479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17.45007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7216"/>
        <c:axId val="479480352"/>
      </c:barChart>
      <c:catAx>
        <c:axId val="4794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80352"/>
        <c:crosses val="autoZero"/>
        <c:auto val="1"/>
        <c:lblAlgn val="ctr"/>
        <c:lblOffset val="100"/>
        <c:noMultiLvlLbl val="0"/>
      </c:catAx>
      <c:valAx>
        <c:axId val="47948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1.2366427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5648"/>
        <c:axId val="479480744"/>
      </c:barChart>
      <c:catAx>
        <c:axId val="47947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80744"/>
        <c:crosses val="autoZero"/>
        <c:auto val="1"/>
        <c:lblAlgn val="ctr"/>
        <c:lblOffset val="100"/>
        <c:noMultiLvlLbl val="0"/>
      </c:catAx>
      <c:valAx>
        <c:axId val="47948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462.11084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3688"/>
        <c:axId val="479476040"/>
      </c:barChart>
      <c:catAx>
        <c:axId val="47947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76040"/>
        <c:crosses val="autoZero"/>
        <c:auto val="1"/>
        <c:lblAlgn val="ctr"/>
        <c:lblOffset val="100"/>
        <c:noMultiLvlLbl val="0"/>
      </c:catAx>
      <c:valAx>
        <c:axId val="47947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3.7625985000000002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76432"/>
        <c:axId val="479476824"/>
      </c:barChart>
      <c:catAx>
        <c:axId val="47947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76824"/>
        <c:crosses val="autoZero"/>
        <c:auto val="1"/>
        <c:lblAlgn val="ctr"/>
        <c:lblOffset val="100"/>
        <c:noMultiLvlLbl val="0"/>
      </c:catAx>
      <c:valAx>
        <c:axId val="47947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7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이찬우, ID : H1900228)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10:44:21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2500.0079999999998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72.370609999999999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19.026976000000001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79.739999999999995</v>
      </c>
      <c r="G8" s="59">
        <f>'DRIs DATA 입력'!G8</f>
        <v>7.3479999999999999</v>
      </c>
      <c r="H8" s="59">
        <f>'DRIs DATA 입력'!H8</f>
        <v>12.912000000000001</v>
      </c>
      <c r="I8" s="46"/>
      <c r="J8" s="59" t="s">
        <v>216</v>
      </c>
      <c r="K8" s="59">
        <f>'DRIs DATA 입력'!K8</f>
        <v>1.137</v>
      </c>
      <c r="L8" s="59">
        <f>'DRIs DATA 입력'!L8</f>
        <v>9.5540000000000003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379.19130000000001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20.257888999999999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2.1259184000000002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129.42882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35.526252999999997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1.896252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1.5631687999999999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17.45007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1.2366427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462.11084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3.7625985000000002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2.6926901000000001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8.8479790000000003E-2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340.09820000000002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1444.1755000000001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3482.4362999999998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2955.8076000000001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40.817093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141.41240999999999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13.520882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11.5845175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638.88670000000002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6.3083944999999999E-3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4.6833695999999998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265.85138000000001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124.37559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B9" sqref="AB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310</v>
      </c>
      <c r="G1" s="62" t="s">
        <v>276</v>
      </c>
      <c r="H1" s="61" t="s">
        <v>311</v>
      </c>
    </row>
    <row r="3" spans="1:27" x14ac:dyDescent="0.3">
      <c r="A3" s="68" t="s">
        <v>312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313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316</v>
      </c>
      <c r="P5" s="65" t="s">
        <v>283</v>
      </c>
      <c r="Q5" s="65" t="s">
        <v>284</v>
      </c>
      <c r="R5" s="65" t="s">
        <v>285</v>
      </c>
      <c r="S5" s="65" t="s">
        <v>313</v>
      </c>
      <c r="U5" s="65"/>
      <c r="V5" s="65" t="s">
        <v>316</v>
      </c>
      <c r="W5" s="65" t="s">
        <v>283</v>
      </c>
      <c r="X5" s="65" t="s">
        <v>284</v>
      </c>
      <c r="Y5" s="65" t="s">
        <v>285</v>
      </c>
      <c r="Z5" s="65" t="s">
        <v>313</v>
      </c>
    </row>
    <row r="6" spans="1:27" x14ac:dyDescent="0.3">
      <c r="A6" s="65" t="s">
        <v>277</v>
      </c>
      <c r="B6" s="65">
        <v>2200</v>
      </c>
      <c r="C6" s="65">
        <v>2500.0079999999998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317</v>
      </c>
      <c r="O6" s="65">
        <v>50</v>
      </c>
      <c r="P6" s="65">
        <v>60</v>
      </c>
      <c r="Q6" s="65">
        <v>0</v>
      </c>
      <c r="R6" s="65">
        <v>0</v>
      </c>
      <c r="S6" s="65">
        <v>72.370609999999999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19.026976000000001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319</v>
      </c>
      <c r="F8" s="65">
        <v>79.739999999999995</v>
      </c>
      <c r="G8" s="65">
        <v>7.3479999999999999</v>
      </c>
      <c r="H8" s="65">
        <v>12.912000000000001</v>
      </c>
      <c r="J8" s="65" t="s">
        <v>319</v>
      </c>
      <c r="K8" s="65">
        <v>1.137</v>
      </c>
      <c r="L8" s="65">
        <v>9.5540000000000003</v>
      </c>
    </row>
    <row r="13" spans="1:27" x14ac:dyDescent="0.3">
      <c r="A13" s="66" t="s">
        <v>320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321</v>
      </c>
      <c r="P14" s="67"/>
      <c r="Q14" s="67"/>
      <c r="R14" s="67"/>
      <c r="S14" s="67"/>
      <c r="T14" s="67"/>
      <c r="V14" s="67" t="s">
        <v>290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283</v>
      </c>
      <c r="D15" s="65" t="s">
        <v>284</v>
      </c>
      <c r="E15" s="65" t="s">
        <v>285</v>
      </c>
      <c r="F15" s="65" t="s">
        <v>313</v>
      </c>
      <c r="H15" s="65"/>
      <c r="I15" s="65" t="s">
        <v>316</v>
      </c>
      <c r="J15" s="65" t="s">
        <v>283</v>
      </c>
      <c r="K15" s="65" t="s">
        <v>284</v>
      </c>
      <c r="L15" s="65" t="s">
        <v>285</v>
      </c>
      <c r="M15" s="65" t="s">
        <v>313</v>
      </c>
      <c r="O15" s="65"/>
      <c r="P15" s="65" t="s">
        <v>316</v>
      </c>
      <c r="Q15" s="65" t="s">
        <v>283</v>
      </c>
      <c r="R15" s="65" t="s">
        <v>284</v>
      </c>
      <c r="S15" s="65" t="s">
        <v>285</v>
      </c>
      <c r="T15" s="65" t="s">
        <v>313</v>
      </c>
      <c r="V15" s="65"/>
      <c r="W15" s="65" t="s">
        <v>316</v>
      </c>
      <c r="X15" s="65" t="s">
        <v>283</v>
      </c>
      <c r="Y15" s="65" t="s">
        <v>284</v>
      </c>
      <c r="Z15" s="65" t="s">
        <v>285</v>
      </c>
      <c r="AA15" s="65" t="s">
        <v>313</v>
      </c>
    </row>
    <row r="16" spans="1:27" x14ac:dyDescent="0.3">
      <c r="A16" s="65" t="s">
        <v>291</v>
      </c>
      <c r="B16" s="65">
        <v>530</v>
      </c>
      <c r="C16" s="65">
        <v>750</v>
      </c>
      <c r="D16" s="65">
        <v>0</v>
      </c>
      <c r="E16" s="65">
        <v>3000</v>
      </c>
      <c r="F16" s="65">
        <v>379.19130000000001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20.257888999999999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2.1259184000000002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129.42882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283</v>
      </c>
      <c r="D25" s="65" t="s">
        <v>284</v>
      </c>
      <c r="E25" s="65" t="s">
        <v>285</v>
      </c>
      <c r="F25" s="65" t="s">
        <v>313</v>
      </c>
      <c r="H25" s="65"/>
      <c r="I25" s="65" t="s">
        <v>316</v>
      </c>
      <c r="J25" s="65" t="s">
        <v>283</v>
      </c>
      <c r="K25" s="65" t="s">
        <v>284</v>
      </c>
      <c r="L25" s="65" t="s">
        <v>285</v>
      </c>
      <c r="M25" s="65" t="s">
        <v>313</v>
      </c>
      <c r="O25" s="65"/>
      <c r="P25" s="65" t="s">
        <v>316</v>
      </c>
      <c r="Q25" s="65" t="s">
        <v>283</v>
      </c>
      <c r="R25" s="65" t="s">
        <v>284</v>
      </c>
      <c r="S25" s="65" t="s">
        <v>285</v>
      </c>
      <c r="T25" s="65" t="s">
        <v>313</v>
      </c>
      <c r="V25" s="65"/>
      <c r="W25" s="65" t="s">
        <v>316</v>
      </c>
      <c r="X25" s="65" t="s">
        <v>283</v>
      </c>
      <c r="Y25" s="65" t="s">
        <v>284</v>
      </c>
      <c r="Z25" s="65" t="s">
        <v>285</v>
      </c>
      <c r="AA25" s="65" t="s">
        <v>313</v>
      </c>
      <c r="AC25" s="65"/>
      <c r="AD25" s="65" t="s">
        <v>316</v>
      </c>
      <c r="AE25" s="65" t="s">
        <v>283</v>
      </c>
      <c r="AF25" s="65" t="s">
        <v>284</v>
      </c>
      <c r="AG25" s="65" t="s">
        <v>285</v>
      </c>
      <c r="AH25" s="65" t="s">
        <v>313</v>
      </c>
      <c r="AJ25" s="65"/>
      <c r="AK25" s="65" t="s">
        <v>316</v>
      </c>
      <c r="AL25" s="65" t="s">
        <v>283</v>
      </c>
      <c r="AM25" s="65" t="s">
        <v>284</v>
      </c>
      <c r="AN25" s="65" t="s">
        <v>285</v>
      </c>
      <c r="AO25" s="65" t="s">
        <v>313</v>
      </c>
      <c r="AQ25" s="65"/>
      <c r="AR25" s="65" t="s">
        <v>316</v>
      </c>
      <c r="AS25" s="65" t="s">
        <v>283</v>
      </c>
      <c r="AT25" s="65" t="s">
        <v>284</v>
      </c>
      <c r="AU25" s="65" t="s">
        <v>285</v>
      </c>
      <c r="AV25" s="65" t="s">
        <v>313</v>
      </c>
      <c r="AX25" s="65"/>
      <c r="AY25" s="65" t="s">
        <v>316</v>
      </c>
      <c r="AZ25" s="65" t="s">
        <v>283</v>
      </c>
      <c r="BA25" s="65" t="s">
        <v>284</v>
      </c>
      <c r="BB25" s="65" t="s">
        <v>285</v>
      </c>
      <c r="BC25" s="65" t="s">
        <v>313</v>
      </c>
      <c r="BE25" s="65"/>
      <c r="BF25" s="65" t="s">
        <v>316</v>
      </c>
      <c r="BG25" s="65" t="s">
        <v>283</v>
      </c>
      <c r="BH25" s="65" t="s">
        <v>284</v>
      </c>
      <c r="BI25" s="65" t="s">
        <v>285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35.526252999999997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1.896252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1.5631687999999999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17.45007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1.2366427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462.11084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3.7625985000000002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2.6926901000000001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8.8479790000000003E-2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300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283</v>
      </c>
      <c r="D35" s="65" t="s">
        <v>284</v>
      </c>
      <c r="E35" s="65" t="s">
        <v>285</v>
      </c>
      <c r="F35" s="65" t="s">
        <v>313</v>
      </c>
      <c r="H35" s="65"/>
      <c r="I35" s="65" t="s">
        <v>316</v>
      </c>
      <c r="J35" s="65" t="s">
        <v>283</v>
      </c>
      <c r="K35" s="65" t="s">
        <v>284</v>
      </c>
      <c r="L35" s="65" t="s">
        <v>285</v>
      </c>
      <c r="M35" s="65" t="s">
        <v>313</v>
      </c>
      <c r="O35" s="65"/>
      <c r="P35" s="65" t="s">
        <v>316</v>
      </c>
      <c r="Q35" s="65" t="s">
        <v>283</v>
      </c>
      <c r="R35" s="65" t="s">
        <v>284</v>
      </c>
      <c r="S35" s="65" t="s">
        <v>285</v>
      </c>
      <c r="T35" s="65" t="s">
        <v>313</v>
      </c>
      <c r="V35" s="65"/>
      <c r="W35" s="65" t="s">
        <v>316</v>
      </c>
      <c r="X35" s="65" t="s">
        <v>283</v>
      </c>
      <c r="Y35" s="65" t="s">
        <v>284</v>
      </c>
      <c r="Z35" s="65" t="s">
        <v>285</v>
      </c>
      <c r="AA35" s="65" t="s">
        <v>313</v>
      </c>
      <c r="AC35" s="65"/>
      <c r="AD35" s="65" t="s">
        <v>316</v>
      </c>
      <c r="AE35" s="65" t="s">
        <v>283</v>
      </c>
      <c r="AF35" s="65" t="s">
        <v>284</v>
      </c>
      <c r="AG35" s="65" t="s">
        <v>285</v>
      </c>
      <c r="AH35" s="65" t="s">
        <v>313</v>
      </c>
      <c r="AJ35" s="65"/>
      <c r="AK35" s="65" t="s">
        <v>316</v>
      </c>
      <c r="AL35" s="65" t="s">
        <v>283</v>
      </c>
      <c r="AM35" s="65" t="s">
        <v>284</v>
      </c>
      <c r="AN35" s="65" t="s">
        <v>285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340.09820000000002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1444.1755000000001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3482.4362999999998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2955.8076000000001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40.817093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141.41240999999999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329</v>
      </c>
      <c r="B44" s="67"/>
      <c r="C44" s="67"/>
      <c r="D44" s="67"/>
      <c r="E44" s="67"/>
      <c r="F44" s="67"/>
      <c r="H44" s="67" t="s">
        <v>302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303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304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283</v>
      </c>
      <c r="D45" s="65" t="s">
        <v>284</v>
      </c>
      <c r="E45" s="65" t="s">
        <v>285</v>
      </c>
      <c r="F45" s="65" t="s">
        <v>313</v>
      </c>
      <c r="H45" s="65"/>
      <c r="I45" s="65" t="s">
        <v>316</v>
      </c>
      <c r="J45" s="65" t="s">
        <v>283</v>
      </c>
      <c r="K45" s="65" t="s">
        <v>284</v>
      </c>
      <c r="L45" s="65" t="s">
        <v>285</v>
      </c>
      <c r="M45" s="65" t="s">
        <v>313</v>
      </c>
      <c r="O45" s="65"/>
      <c r="P45" s="65" t="s">
        <v>316</v>
      </c>
      <c r="Q45" s="65" t="s">
        <v>283</v>
      </c>
      <c r="R45" s="65" t="s">
        <v>284</v>
      </c>
      <c r="S45" s="65" t="s">
        <v>285</v>
      </c>
      <c r="T45" s="65" t="s">
        <v>313</v>
      </c>
      <c r="V45" s="65"/>
      <c r="W45" s="65" t="s">
        <v>316</v>
      </c>
      <c r="X45" s="65" t="s">
        <v>283</v>
      </c>
      <c r="Y45" s="65" t="s">
        <v>284</v>
      </c>
      <c r="Z45" s="65" t="s">
        <v>285</v>
      </c>
      <c r="AA45" s="65" t="s">
        <v>313</v>
      </c>
      <c r="AC45" s="65"/>
      <c r="AD45" s="65" t="s">
        <v>316</v>
      </c>
      <c r="AE45" s="65" t="s">
        <v>283</v>
      </c>
      <c r="AF45" s="65" t="s">
        <v>284</v>
      </c>
      <c r="AG45" s="65" t="s">
        <v>285</v>
      </c>
      <c r="AH45" s="65" t="s">
        <v>313</v>
      </c>
      <c r="AJ45" s="65"/>
      <c r="AK45" s="65" t="s">
        <v>316</v>
      </c>
      <c r="AL45" s="65" t="s">
        <v>283</v>
      </c>
      <c r="AM45" s="65" t="s">
        <v>284</v>
      </c>
      <c r="AN45" s="65" t="s">
        <v>285</v>
      </c>
      <c r="AO45" s="65" t="s">
        <v>313</v>
      </c>
      <c r="AQ45" s="65"/>
      <c r="AR45" s="65" t="s">
        <v>316</v>
      </c>
      <c r="AS45" s="65" t="s">
        <v>283</v>
      </c>
      <c r="AT45" s="65" t="s">
        <v>284</v>
      </c>
      <c r="AU45" s="65" t="s">
        <v>285</v>
      </c>
      <c r="AV45" s="65" t="s">
        <v>313</v>
      </c>
      <c r="AX45" s="65"/>
      <c r="AY45" s="65" t="s">
        <v>316</v>
      </c>
      <c r="AZ45" s="65" t="s">
        <v>283</v>
      </c>
      <c r="BA45" s="65" t="s">
        <v>284</v>
      </c>
      <c r="BB45" s="65" t="s">
        <v>285</v>
      </c>
      <c r="BC45" s="65" t="s">
        <v>313</v>
      </c>
      <c r="BE45" s="65"/>
      <c r="BF45" s="65" t="s">
        <v>316</v>
      </c>
      <c r="BG45" s="65" t="s">
        <v>283</v>
      </c>
      <c r="BH45" s="65" t="s">
        <v>284</v>
      </c>
      <c r="BI45" s="65" t="s">
        <v>285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13.520882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11.5845175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638.88670000000002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6.3083944999999999E-3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4.6833695999999998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265.85138000000001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124.37559</v>
      </c>
      <c r="AX46" s="65" t="s">
        <v>334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7" sqref="I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308</v>
      </c>
      <c r="D2" s="61">
        <v>57</v>
      </c>
      <c r="E2" s="61">
        <v>2500.0079999999998</v>
      </c>
      <c r="F2" s="61">
        <v>446.92367999999999</v>
      </c>
      <c r="G2" s="61">
        <v>41.182609999999997</v>
      </c>
      <c r="H2" s="61">
        <v>19.247527999999999</v>
      </c>
      <c r="I2" s="61">
        <v>21.935081</v>
      </c>
      <c r="J2" s="61">
        <v>72.370609999999999</v>
      </c>
      <c r="K2" s="61">
        <v>41.695369999999997</v>
      </c>
      <c r="L2" s="61">
        <v>30.675245</v>
      </c>
      <c r="M2" s="61">
        <v>19.026976000000001</v>
      </c>
      <c r="N2" s="61">
        <v>3.0384326000000001</v>
      </c>
      <c r="O2" s="61">
        <v>9.0420189999999998</v>
      </c>
      <c r="P2" s="61">
        <v>562.38959999999997</v>
      </c>
      <c r="Q2" s="61">
        <v>17.381087999999998</v>
      </c>
      <c r="R2" s="61">
        <v>379.19130000000001</v>
      </c>
      <c r="S2" s="61">
        <v>106.9136</v>
      </c>
      <c r="T2" s="61">
        <v>3267.3330000000001</v>
      </c>
      <c r="U2" s="61">
        <v>2.1259184000000002</v>
      </c>
      <c r="V2" s="61">
        <v>20.257888999999999</v>
      </c>
      <c r="W2" s="61">
        <v>129.42882</v>
      </c>
      <c r="X2" s="61">
        <v>35.526252999999997</v>
      </c>
      <c r="Y2" s="61">
        <v>1.896252</v>
      </c>
      <c r="Z2" s="61">
        <v>1.5631687999999999</v>
      </c>
      <c r="AA2" s="61">
        <v>17.45007</v>
      </c>
      <c r="AB2" s="61">
        <v>1.2366427</v>
      </c>
      <c r="AC2" s="61">
        <v>462.11084</v>
      </c>
      <c r="AD2" s="61">
        <v>3.7625985000000002</v>
      </c>
      <c r="AE2" s="61">
        <v>2.6926901000000001</v>
      </c>
      <c r="AF2" s="61">
        <v>8.8479790000000003E-2</v>
      </c>
      <c r="AG2" s="61">
        <v>340.09820000000002</v>
      </c>
      <c r="AH2" s="61">
        <v>229.74852000000001</v>
      </c>
      <c r="AI2" s="61">
        <v>110.34967</v>
      </c>
      <c r="AJ2" s="61">
        <v>1444.1755000000001</v>
      </c>
      <c r="AK2" s="61">
        <v>3482.4362999999998</v>
      </c>
      <c r="AL2" s="61">
        <v>40.817093</v>
      </c>
      <c r="AM2" s="61">
        <v>2955.8076000000001</v>
      </c>
      <c r="AN2" s="61">
        <v>141.41240999999999</v>
      </c>
      <c r="AO2" s="61">
        <v>13.520882</v>
      </c>
      <c r="AP2" s="61">
        <v>9.4276979999999995</v>
      </c>
      <c r="AQ2" s="61">
        <v>4.0931829999999998</v>
      </c>
      <c r="AR2" s="61">
        <v>11.5845175</v>
      </c>
      <c r="AS2" s="61">
        <v>638.88670000000002</v>
      </c>
      <c r="AT2" s="61">
        <v>6.3083944999999999E-3</v>
      </c>
      <c r="AU2" s="61">
        <v>4.6833695999999998</v>
      </c>
      <c r="AV2" s="61">
        <v>265.85138000000001</v>
      </c>
      <c r="AW2" s="61">
        <v>124.37559</v>
      </c>
      <c r="AX2" s="61">
        <v>1.3855047000000001E-2</v>
      </c>
      <c r="AY2" s="61">
        <v>1.6655297</v>
      </c>
      <c r="AZ2" s="61">
        <v>492.63454999999999</v>
      </c>
      <c r="BA2" s="61">
        <v>36.868079999999999</v>
      </c>
      <c r="BB2" s="61">
        <v>10.91316</v>
      </c>
      <c r="BC2" s="61">
        <v>14.037706</v>
      </c>
      <c r="BD2" s="61">
        <v>11.912663</v>
      </c>
      <c r="BE2" s="61">
        <v>0.28583404000000001</v>
      </c>
      <c r="BF2" s="61">
        <v>2.0035414999999999</v>
      </c>
      <c r="BG2" s="61">
        <v>0</v>
      </c>
      <c r="BH2" s="61">
        <v>0</v>
      </c>
      <c r="BI2" s="61">
        <v>0</v>
      </c>
      <c r="BJ2" s="61">
        <v>2.1530440000000001E-2</v>
      </c>
      <c r="BK2" s="61">
        <v>0</v>
      </c>
      <c r="BL2" s="61">
        <v>3.7842035000000003E-2</v>
      </c>
      <c r="BM2" s="61">
        <v>0.94192580000000004</v>
      </c>
      <c r="BN2" s="61">
        <v>0.31980973000000001</v>
      </c>
      <c r="BO2" s="61">
        <v>35.887180000000001</v>
      </c>
      <c r="BP2" s="61">
        <v>4.3935779999999998</v>
      </c>
      <c r="BQ2" s="61">
        <v>12.206162000000001</v>
      </c>
      <c r="BR2" s="61">
        <v>59.609355999999998</v>
      </c>
      <c r="BS2" s="61">
        <v>24.348969</v>
      </c>
      <c r="BT2" s="61">
        <v>2.0231059</v>
      </c>
      <c r="BU2" s="61">
        <v>1.9248255999999998E-2</v>
      </c>
      <c r="BV2" s="61">
        <v>1.1349191E-4</v>
      </c>
      <c r="BW2" s="61">
        <v>0.20457085999999999</v>
      </c>
      <c r="BX2" s="61">
        <v>0.52976120000000004</v>
      </c>
      <c r="BY2" s="61">
        <v>0.14116997000000001</v>
      </c>
      <c r="BZ2" s="61">
        <v>7.0068175999999998E-4</v>
      </c>
      <c r="CA2" s="61">
        <v>2.0131252000000002</v>
      </c>
      <c r="CB2" s="61">
        <v>4.32E-5</v>
      </c>
      <c r="CC2" s="61">
        <v>3.5785187000000003E-2</v>
      </c>
      <c r="CD2" s="61">
        <v>0.42772520000000003</v>
      </c>
      <c r="CE2" s="61">
        <v>1.9562800000000002E-2</v>
      </c>
      <c r="CF2" s="61">
        <v>1.4197445E-4</v>
      </c>
      <c r="CG2" s="61">
        <v>0</v>
      </c>
      <c r="CH2" s="61">
        <v>2.8800000000000001E-4</v>
      </c>
      <c r="CI2" s="61">
        <v>0</v>
      </c>
      <c r="CJ2" s="61">
        <v>1.1337786999999999</v>
      </c>
      <c r="CK2" s="61">
        <v>4.9569894999999999E-3</v>
      </c>
      <c r="CL2" s="61">
        <v>1.0174527</v>
      </c>
      <c r="CM2" s="61">
        <v>0.92593026</v>
      </c>
      <c r="CN2" s="61">
        <v>2178.2275</v>
      </c>
      <c r="CO2" s="61">
        <v>3592.9785000000002</v>
      </c>
      <c r="CP2" s="61">
        <v>1082.6992</v>
      </c>
      <c r="CQ2" s="61">
        <v>595.41319999999996</v>
      </c>
      <c r="CR2" s="61">
        <v>371.57330000000002</v>
      </c>
      <c r="CS2" s="61">
        <v>594.00049999999999</v>
      </c>
      <c r="CT2" s="61">
        <v>2040.1679999999999</v>
      </c>
      <c r="CU2" s="61">
        <v>870.23553000000004</v>
      </c>
      <c r="CV2" s="61">
        <v>1953.5925</v>
      </c>
      <c r="CW2" s="61">
        <v>845.87040000000002</v>
      </c>
      <c r="CX2" s="61">
        <v>320.48090000000002</v>
      </c>
      <c r="CY2" s="61">
        <v>3176.2755999999999</v>
      </c>
      <c r="CZ2" s="61">
        <v>942.41907000000003</v>
      </c>
      <c r="DA2" s="61">
        <v>2886.9376999999999</v>
      </c>
      <c r="DB2" s="61">
        <v>3365.3389000000002</v>
      </c>
      <c r="DC2" s="61">
        <v>3576.4841000000001</v>
      </c>
      <c r="DD2" s="61">
        <v>4734.4110000000001</v>
      </c>
      <c r="DE2" s="61">
        <v>709.37305000000003</v>
      </c>
      <c r="DF2" s="61">
        <v>3965.913</v>
      </c>
      <c r="DG2" s="61">
        <v>1132.5343</v>
      </c>
      <c r="DH2" s="61">
        <v>33.758760000000002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36.868079999999999</v>
      </c>
      <c r="B6">
        <f>BB2</f>
        <v>10.91316</v>
      </c>
      <c r="C6">
        <f>BC2</f>
        <v>14.037706</v>
      </c>
      <c r="D6">
        <f>BD2</f>
        <v>11.912663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22941</v>
      </c>
      <c r="C2" s="56">
        <f ca="1">YEAR(TODAY())-YEAR(B2)+IF(TODAY()&gt;=DATE(YEAR(TODAY()),MONTH(B2),DAY(B2)),0,-1)</f>
        <v>57</v>
      </c>
      <c r="E2" s="52">
        <v>166.1</v>
      </c>
      <c r="F2" s="53" t="s">
        <v>39</v>
      </c>
      <c r="G2" s="52">
        <v>76.099999999999994</v>
      </c>
      <c r="H2" s="51" t="s">
        <v>41</v>
      </c>
      <c r="I2" s="72">
        <f>ROUND(G3/E3^2,1)</f>
        <v>27.6</v>
      </c>
    </row>
    <row r="3" spans="1:9" x14ac:dyDescent="0.3">
      <c r="E3" s="51">
        <f>E2/100</f>
        <v>1.661</v>
      </c>
      <c r="F3" s="51" t="s">
        <v>40</v>
      </c>
      <c r="G3" s="51">
        <f>G2</f>
        <v>76.099999999999994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이찬우, ID : H1900228)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10:44:21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4" zoomScaleNormal="100" zoomScaleSheetLayoutView="100" zoomScalePageLayoutView="10" workbookViewId="0">
      <selection activeCell="A36" sqref="A3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309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166.1</v>
      </c>
      <c r="L12" s="124"/>
      <c r="M12" s="117">
        <f>'개인정보 및 신체계측 입력'!G2</f>
        <v>76.099999999999994</v>
      </c>
      <c r="N12" s="118"/>
      <c r="O12" s="113" t="s">
        <v>271</v>
      </c>
      <c r="P12" s="107"/>
      <c r="Q12" s="90">
        <f>'개인정보 및 신체계측 입력'!I2</f>
        <v>27.6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이찬우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79.739999999999995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7.3479999999999999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12.912000000000001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0.8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9.6</v>
      </c>
      <c r="L71" s="36" t="s">
        <v>53</v>
      </c>
      <c r="M71" s="36">
        <f>ROUND('DRIs DATA'!K8,1)</f>
        <v>1.1000000000000001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50.56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168.82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35.53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82.44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42.51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232.16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135.21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2020-06-03T05:56:48Z</cp:lastPrinted>
  <dcterms:created xsi:type="dcterms:W3CDTF">2015-06-13T08:19:18Z</dcterms:created>
  <dcterms:modified xsi:type="dcterms:W3CDTF">2020-06-03T05:56:52Z</dcterms:modified>
</cp:coreProperties>
</file>