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<sst xmlns="http://schemas.openxmlformats.org/spreadsheetml/2006/main" count="692" uniqueCount="339">
  <si>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</si>
  <si>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</si>
  <si>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</si>
  <si>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</si>
  <si>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</si>
  <si>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</si>
  <si>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</si>
  <si>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</si>
  <si>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</si>
  <si>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</si>
  <si>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</si>
  <si>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</si>
  <si>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</si>
  <si>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</si>
  <si>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</si>
  <si>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</si>
  <si>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</si>
  <si>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</si>
  <si>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</si>
  <si>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</si>
  <si>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</si>
  <si>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</si>
  <si>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</si>
  <si>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</si>
  <si>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</si>
  <si>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</si>
  <si>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</si>
  <si>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</si>
  <si>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</si>
  <si>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</si>
  <si>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</si>
  <si>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</si>
  <si>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</si>
  <si>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</si>
  <si>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</si>
  <si>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</si>
  <si>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</si>
  <si>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</si>
  <si>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</si>
  <si>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</si>
  <si>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</si>
  <si>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</si>
  <si>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</si>
  <si>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</si>
  <si>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</si>
  <si>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</si>
  <si>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</si>
  <si>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</si>
  <si>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</si>
  <si>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</si>
  <si>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</si>
  <si>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</si>
  <si>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</si>
  <si>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</si>
  <si>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</si>
  <si>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</si>
  <si>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</si>
  <si>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</si>
  <si>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</si>
  <si>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</si>
  <si>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</si>
  <si>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</si>
  <si>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</si>
  <si>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</si>
  <si>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</si>
  <si>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</si>
  <si>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</si>
  <si>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</si>
  <si>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</si>
  <si>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</si>
  <si>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</si>
  <si>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</si>
  <si>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</si>
  <si>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</si>
  <si>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</si>
  <si>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</si>
  <si>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</si>
  <si>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</si>
  <si>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</si>
  <si>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</si>
  <si>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</si>
  <si>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</si>
  <si>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</si>
  <si>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</si>
  <si>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</si>
  <si>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</si>
  <si>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</si>
  <si>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</si>
  <si>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</si>
  <si>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</si>
  <si>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</si>
  <si>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</si>
  <si>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</si>
  <si>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</si>
  <si>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</si>
  <si>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</si>
  <si>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</si>
  <si>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</si>
  <si>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</si>
  <si>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</si>
  <si>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</si>
  <si>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</si>
  <si>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</si>
  <si>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</si>
  <si>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</si>
  <si>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</si>
  <si>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</si>
  <si>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</si>
  <si>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</si>
  <si>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</si>
  <si>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</si>
  <si>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</si>
  <si>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</si>
  <si>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</si>
  <si>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</si>
  <si>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</si>
  <si>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</si>
  <si>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</si>
  <si>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</si>
  <si>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</si>
  <si>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</si>
  <si>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</si>
  <si>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</si>
  <si>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</si>
  <si>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</si>
  <si>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</si>
  <si>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</si>
  <si>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</si>
  <si>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</si>
  <si>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</si>
  <si>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</si>
  <si>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</si>
  <si>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</si>
  <si>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</si>
  <si>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</si>
  <si>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</si>
  <si>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</si>
  <si>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</si>
  <si>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</si>
  <si>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</si>
  <si>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</si>
  <si>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</si>
  <si>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</si>
  <si>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</si>
  <si>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</si>
  <si>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</si>
  <si>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</si>
  <si>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</si>
  <si>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</si>
  <si>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</si>
  <si>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</si>
  <si>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</si>
  <si>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</si>
  <si>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</si>
  <si>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</si>
  <si>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</si>
  <si>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</si>
  <si>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</si>
  <si>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</si>
  <si>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</si>
  <si>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</si>
  <si>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</si>
  <si>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</si>
  <si>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</si>
  <si>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</si>
  <si>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</si>
  <si>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</si>
  <si>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</si>
  <si>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</si>
  <si>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</si>
  <si>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</si>
  <si>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</si>
  <si>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</si>
  <si>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</si>
  <si>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</si>
  <si>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</si>
  <si>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</si>
  <si>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</si>
  <si>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</si>
  <si>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</si>
  <si>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</si>
  <si>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</si>
  <si>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</si>
  <si>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</si>
  <si>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</si>
  <si>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</si>
  <si>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</si>
  <si>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</si>
  <si>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</si>
  <si>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</si>
  <si>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</si>
  <si>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</si>
  <si>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</si>
  <si>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</si>
  <si>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</si>
  <si>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</si>
  <si>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</si>
  <si>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</si>
  <si>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</si>
  <si>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</si>
  <si>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</si>
  <si>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</si>
  <si>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</si>
  <si>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</si>
  <si>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</si>
  <si>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</si>
  <si>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</si>
  <si>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</si>
  <si>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</si>
  <si>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</si>
  <si>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</si>
  <si>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</si>
  <si>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</si>
  <si>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</si>
  <si>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</si>
  <si>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</si>
  <si>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</si>
  <si>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</si>
  <si>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</si>
  <si>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</si>
  <si>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</si>
  <si>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</si>
  <si>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</si>
  <si>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</si>
  <si>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</si>
  <si>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</si>
  <si>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</si>
  <si>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</si>
  <si>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</si>
  <si>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</si>
  <si>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</si>
  <si>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</si>
  <si>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</si>
  <si>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</si>
  <si>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</si>
  <si>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</si>
  <si>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</si>
  <si>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</si>
  <si>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</si>
  <si>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</si>
  <si>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</si>
  <si>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</si>
  <si>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</si>
  <si>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</si>
  <si>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</si>
  <si>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</si>
  <si>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</si>
  <si>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</si>
  <si>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</si>
  <si>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</si>
  <si>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</si>
  <si>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</si>
  <si>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</si>
  <si>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</si>
  <si>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</si>
  <si>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</si>
  <si>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</si>
  <si>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</si>
  <si>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</si>
  <si>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</si>
  <si>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</si>
  <si>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</si>
  <si>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</si>
  <si>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</si>
  <si>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</si>
  <si>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</si>
  <si>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</si>
  <si>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</si>
  <si>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</si>
  <si>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</si>
  <si>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</si>
  <si>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</si>
  <si>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</si>
  <si>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</si>
  <si>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</si>
  <si>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</si>
  <si>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</si>
  <si>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</si>
  <si>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</si>
  <si>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</si>
  <si>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</si>
  <si>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</si>
  <si>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</si>
  <si>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</si>
  <si>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김광한, ID : H1900235)</t>
  </si>
  <si>
    <t>2020년 06월 03일 13:31:56</t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</si>
  <si>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</si>
  <si>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</si>
  <si>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</si>
  <si>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</si>
  <si>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</si>
  <si>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</si>
  <si>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</si>
  <si>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</si>
  <si>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</si>
  <si>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</si>
  <si>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</si>
  <si>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</si>
  <si>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</si>
  <si>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</si>
  <si>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</si>
  <si>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</si>
  <si>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</si>
  <si>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</si>
  <si>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</si>
  <si>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</si>
  <si>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</si>
  <si>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</si>
  <si>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</si>
  <si>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</si>
  <si>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</si>
  <si>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</si>
  <si>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</si>
  <si>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</si>
  <si>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</si>
  <si>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</si>
  <si>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</si>
  <si>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</si>
  <si>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</si>
  <si>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</si>
  <si>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</si>
  <si>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</si>
  <si>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</si>
  <si>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</si>
  <si>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</si>
  <si>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</si>
  <si>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</si>
  <si>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</si>
  <si>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</si>
  <si>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</si>
  <si>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</si>
  <si>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</si>
  <si>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</si>
  <si>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</si>
  <si>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</si>
  <si>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비타민D</t>
    <phoneticPr fontId="1" type="noConversion"/>
  </si>
  <si>
    <t>출력시각</t>
    <phoneticPr fontId="1" type="noConversion"/>
  </si>
  <si>
    <t>H1900235</t>
  </si>
  <si>
    <t>김광한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</si>
</sst>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86.802080000000004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988488"/>
        <c:axId val="181988880"/>
      </c:barChart>
      <c:catAx>
        <c:axId val="18198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988880"/>
        <c:crosses val="autoZero"/>
        <c:auto val="1"/>
        <c:lblAlgn val="ctr"/>
        <c:lblOffset val="100"/>
        <c:noMultiLvlLbl val="0"/>
      </c:catAx>
      <c:valAx>
        <c:axId val="18198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98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2.5491196999999999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3200"/>
        <c:axId val="486909280"/>
      </c:barChart>
      <c:catAx>
        <c:axId val="48691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09280"/>
        <c:crosses val="autoZero"/>
        <c:auto val="1"/>
        <c:lblAlgn val="ctr"/>
        <c:lblOffset val="100"/>
        <c:noMultiLvlLbl val="0"/>
      </c:catAx>
      <c:valAx>
        <c:axId val="48690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2.3617203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3592"/>
        <c:axId val="486912808"/>
      </c:barChart>
      <c:catAx>
        <c:axId val="4869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2808"/>
        <c:crosses val="autoZero"/>
        <c:auto val="1"/>
        <c:lblAlgn val="ctr"/>
        <c:lblOffset val="100"/>
        <c:noMultiLvlLbl val="0"/>
      </c:catAx>
      <c:valAx>
        <c:axId val="486912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1521.7056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3984"/>
        <c:axId val="486914376"/>
      </c:barChart>
      <c:catAx>
        <c:axId val="48691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4376"/>
        <c:crosses val="autoZero"/>
        <c:auto val="1"/>
        <c:lblAlgn val="ctr"/>
        <c:lblOffset val="100"/>
        <c:noMultiLvlLbl val="0"/>
      </c:catAx>
      <c:valAx>
        <c:axId val="48691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4015.7808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1632"/>
        <c:axId val="486912416"/>
      </c:barChart>
      <c:catAx>
        <c:axId val="48691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2416"/>
        <c:crosses val="autoZero"/>
        <c:auto val="1"/>
        <c:lblAlgn val="ctr"/>
        <c:lblOffset val="100"/>
        <c:noMultiLvlLbl val="0"/>
      </c:catAx>
      <c:valAx>
        <c:axId val="4869124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88.454430000000002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4768"/>
        <c:axId val="486915160"/>
      </c:barChart>
      <c:catAx>
        <c:axId val="48691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5160"/>
        <c:crosses val="autoZero"/>
        <c:auto val="1"/>
        <c:lblAlgn val="ctr"/>
        <c:lblOffset val="100"/>
        <c:noMultiLvlLbl val="0"/>
      </c:catAx>
      <c:valAx>
        <c:axId val="48691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180.9016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07712"/>
        <c:axId val="486908104"/>
      </c:barChart>
      <c:catAx>
        <c:axId val="48690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08104"/>
        <c:crosses val="autoZero"/>
        <c:auto val="1"/>
        <c:lblAlgn val="ctr"/>
        <c:lblOffset val="100"/>
        <c:noMultiLvlLbl val="0"/>
      </c:catAx>
      <c:valAx>
        <c:axId val="48690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0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13.70532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08888"/>
        <c:axId val="487108328"/>
      </c:barChart>
      <c:catAx>
        <c:axId val="48690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108328"/>
        <c:crosses val="autoZero"/>
        <c:auto val="1"/>
        <c:lblAlgn val="ctr"/>
        <c:lblOffset val="100"/>
        <c:noMultiLvlLbl val="0"/>
      </c:catAx>
      <c:valAx>
        <c:axId val="487108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0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925.47344999999996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107936"/>
        <c:axId val="487109112"/>
      </c:barChart>
      <c:catAx>
        <c:axId val="48710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109112"/>
        <c:crosses val="autoZero"/>
        <c:auto val="1"/>
        <c:lblAlgn val="ctr"/>
        <c:lblOffset val="100"/>
        <c:noMultiLvlLbl val="0"/>
      </c:catAx>
      <c:valAx>
        <c:axId val="487109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10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2.8687932999999999E-2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108720"/>
        <c:axId val="487111072"/>
      </c:barChart>
      <c:catAx>
        <c:axId val="48710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111072"/>
        <c:crosses val="autoZero"/>
        <c:auto val="1"/>
        <c:lblAlgn val="ctr"/>
        <c:lblOffset val="100"/>
        <c:noMultiLvlLbl val="0"/>
      </c:catAx>
      <c:valAx>
        <c:axId val="48711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10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4.8078089999999998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104800"/>
        <c:axId val="487110288"/>
      </c:barChart>
      <c:catAx>
        <c:axId val="48710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110288"/>
        <c:crosses val="autoZero"/>
        <c:auto val="1"/>
        <c:lblAlgn val="ctr"/>
        <c:lblOffset val="100"/>
        <c:noMultiLvlLbl val="0"/>
      </c:catAx>
      <c:valAx>
        <c:axId val="487110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10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34.620330000000003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989664"/>
        <c:axId val="181987312"/>
      </c:barChart>
      <c:catAx>
        <c:axId val="18198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987312"/>
        <c:crosses val="autoZero"/>
        <c:auto val="1"/>
        <c:lblAlgn val="ctr"/>
        <c:lblOffset val="100"/>
        <c:noMultiLvlLbl val="0"/>
      </c:catAx>
      <c:valAx>
        <c:axId val="181987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98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333.19907000000001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111464"/>
        <c:axId val="487105192"/>
      </c:barChart>
      <c:catAx>
        <c:axId val="48711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105192"/>
        <c:crosses val="autoZero"/>
        <c:auto val="1"/>
        <c:lblAlgn val="ctr"/>
        <c:lblOffset val="100"/>
        <c:noMultiLvlLbl val="0"/>
      </c:catAx>
      <c:valAx>
        <c:axId val="48710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11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101.85079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105584"/>
        <c:axId val="487104408"/>
      </c:barChart>
      <c:catAx>
        <c:axId val="48710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104408"/>
        <c:crosses val="autoZero"/>
        <c:auto val="1"/>
        <c:lblAlgn val="ctr"/>
        <c:lblOffset val="100"/>
        <c:noMultiLvlLbl val="0"/>
      </c:catAx>
      <c:valAx>
        <c:axId val="48710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10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6.91</c:v>
                </c:pt>
                <c:pt idx="1">
                  <c:v>15.608000000000001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7107544"/>
        <c:axId val="487106368"/>
      </c:barChart>
      <c:catAx>
        <c:axId val="48710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106368"/>
        <c:crosses val="autoZero"/>
        <c:auto val="1"/>
        <c:lblAlgn val="ctr"/>
        <c:lblOffset val="100"/>
        <c:noMultiLvlLbl val="0"/>
      </c:catAx>
      <c:valAx>
        <c:axId val="48710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10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9.4729185000000005</c:v>
                </c:pt>
                <c:pt idx="1">
                  <c:v>12.009047000000001</c:v>
                </c:pt>
                <c:pt idx="2">
                  <c:v>14.526889000000001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760.32529999999997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86016"/>
        <c:axId val="486189152"/>
      </c:barChart>
      <c:catAx>
        <c:axId val="48618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89152"/>
        <c:crosses val="autoZero"/>
        <c:auto val="1"/>
        <c:lblAlgn val="ctr"/>
        <c:lblOffset val="100"/>
        <c:noMultiLvlLbl val="0"/>
      </c:catAx>
      <c:valAx>
        <c:axId val="486189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8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23.595596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87976"/>
        <c:axId val="486191504"/>
      </c:barChart>
      <c:catAx>
        <c:axId val="48618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91504"/>
        <c:crosses val="autoZero"/>
        <c:auto val="1"/>
        <c:lblAlgn val="ctr"/>
        <c:lblOffset val="100"/>
        <c:noMultiLvlLbl val="0"/>
      </c:catAx>
      <c:valAx>
        <c:axId val="48619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8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75.375</c:v>
                </c:pt>
                <c:pt idx="1">
                  <c:v>9.3260000000000005</c:v>
                </c:pt>
                <c:pt idx="2">
                  <c:v>15.298999999999999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6188368"/>
        <c:axId val="486184056"/>
      </c:barChart>
      <c:catAx>
        <c:axId val="48618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84056"/>
        <c:crosses val="autoZero"/>
        <c:auto val="1"/>
        <c:lblAlgn val="ctr"/>
        <c:lblOffset val="100"/>
        <c:noMultiLvlLbl val="0"/>
      </c:catAx>
      <c:valAx>
        <c:axId val="48618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8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2579.7995999999998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86408"/>
        <c:axId val="486189544"/>
      </c:barChart>
      <c:catAx>
        <c:axId val="48618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89544"/>
        <c:crosses val="autoZero"/>
        <c:auto val="1"/>
        <c:lblAlgn val="ctr"/>
        <c:lblOffset val="100"/>
        <c:noMultiLvlLbl val="0"/>
      </c:catAx>
      <c:valAx>
        <c:axId val="486189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8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132.80771999999999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85232"/>
        <c:axId val="486186800"/>
      </c:barChart>
      <c:catAx>
        <c:axId val="48618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86800"/>
        <c:crosses val="autoZero"/>
        <c:auto val="1"/>
        <c:lblAlgn val="ctr"/>
        <c:lblOffset val="100"/>
        <c:noMultiLvlLbl val="0"/>
      </c:catAx>
      <c:valAx>
        <c:axId val="486186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8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633.58169999999996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84448"/>
        <c:axId val="486190328"/>
      </c:barChart>
      <c:catAx>
        <c:axId val="48618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190328"/>
        <c:crosses val="autoZero"/>
        <c:auto val="1"/>
        <c:lblAlgn val="ctr"/>
        <c:lblOffset val="100"/>
        <c:noMultiLvlLbl val="0"/>
      </c:catAx>
      <c:valAx>
        <c:axId val="48619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2.9646127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515224"/>
        <c:axId val="486514440"/>
      </c:barChart>
      <c:catAx>
        <c:axId val="48651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514440"/>
        <c:crosses val="autoZero"/>
        <c:auto val="1"/>
        <c:lblAlgn val="ctr"/>
        <c:lblOffset val="100"/>
        <c:noMultiLvlLbl val="0"/>
      </c:catAx>
      <c:valAx>
        <c:axId val="486514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51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7892.817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187584"/>
        <c:axId val="488580760"/>
      </c:barChart>
      <c:catAx>
        <c:axId val="48618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80760"/>
        <c:crosses val="autoZero"/>
        <c:auto val="1"/>
        <c:lblAlgn val="ctr"/>
        <c:lblOffset val="100"/>
        <c:noMultiLvlLbl val="0"/>
      </c:catAx>
      <c:valAx>
        <c:axId val="488580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18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20.212869999999999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79584"/>
        <c:axId val="488584288"/>
      </c:barChart>
      <c:catAx>
        <c:axId val="48857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84288"/>
        <c:crosses val="autoZero"/>
        <c:auto val="1"/>
        <c:lblAlgn val="ctr"/>
        <c:lblOffset val="100"/>
        <c:noMultiLvlLbl val="0"/>
      </c:catAx>
      <c:valAx>
        <c:axId val="48858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7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2.0698037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85464"/>
        <c:axId val="488581936"/>
      </c:barChart>
      <c:catAx>
        <c:axId val="48858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81936"/>
        <c:crosses val="autoZero"/>
        <c:auto val="1"/>
        <c:lblAlgn val="ctr"/>
        <c:lblOffset val="100"/>
        <c:noMultiLvlLbl val="0"/>
      </c:catAx>
      <c:valAx>
        <c:axId val="48858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8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349.09857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515616"/>
        <c:axId val="486508560"/>
      </c:barChart>
      <c:catAx>
        <c:axId val="48651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508560"/>
        <c:crosses val="autoZero"/>
        <c:auto val="1"/>
        <c:lblAlgn val="ctr"/>
        <c:lblOffset val="100"/>
        <c:noMultiLvlLbl val="0"/>
      </c:catAx>
      <c:valAx>
        <c:axId val="48650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51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1.7687520000000001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512088"/>
        <c:axId val="486508952"/>
      </c:barChart>
      <c:catAx>
        <c:axId val="48651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508952"/>
        <c:crosses val="autoZero"/>
        <c:auto val="1"/>
        <c:lblAlgn val="ctr"/>
        <c:lblOffset val="100"/>
        <c:noMultiLvlLbl val="0"/>
      </c:catAx>
      <c:valAx>
        <c:axId val="486508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51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20.916180000000001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511304"/>
        <c:axId val="486511696"/>
      </c:barChart>
      <c:catAx>
        <c:axId val="48651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511696"/>
        <c:crosses val="autoZero"/>
        <c:auto val="1"/>
        <c:lblAlgn val="ctr"/>
        <c:lblOffset val="100"/>
        <c:noMultiLvlLbl val="0"/>
      </c:catAx>
      <c:valAx>
        <c:axId val="486511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51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2.0698037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509344"/>
        <c:axId val="486509736"/>
      </c:barChart>
      <c:catAx>
        <c:axId val="48650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509736"/>
        <c:crosses val="autoZero"/>
        <c:auto val="1"/>
        <c:lblAlgn val="ctr"/>
        <c:lblOffset val="100"/>
        <c:noMultiLvlLbl val="0"/>
      </c:catAx>
      <c:valAx>
        <c:axId val="48650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5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730.40845000000002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512480"/>
        <c:axId val="486510912"/>
      </c:barChart>
      <c:catAx>
        <c:axId val="4865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510912"/>
        <c:crosses val="autoZero"/>
        <c:auto val="1"/>
        <c:lblAlgn val="ctr"/>
        <c:lblOffset val="100"/>
        <c:noMultiLvlLbl val="0"/>
      </c:catAx>
      <c:valAx>
        <c:axId val="48651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5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10.541688000000001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513264"/>
        <c:axId val="486513656"/>
      </c:barChart>
      <c:catAx>
        <c:axId val="48651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513656"/>
        <c:crosses val="autoZero"/>
        <c:auto val="1"/>
        <c:lblAlgn val="ctr"/>
        <c:lblOffset val="100"/>
        <c:noMultiLvlLbl val="0"/>
      </c:catAx>
      <c:valAx>
        <c:axId val="4865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51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김광한, ID : H1900235)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03일 13:31:56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2579.7995999999998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86.802080000000004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34.620330000000003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75.375</v>
      </c>
      <c r="G8" s="59">
        <f>'DRIs DATA 입력'!G8</f>
        <v>9.3260000000000005</v>
      </c>
      <c r="H8" s="59">
        <f>'DRIs DATA 입력'!H8</f>
        <v>15.298999999999999</v>
      </c>
      <c r="I8" s="46"/>
      <c r="J8" s="59" t="s">
        <v>216</v>
      </c>
      <c r="K8" s="59">
        <f>'DRIs DATA 입력'!K8</f>
        <v>6.91</v>
      </c>
      <c r="L8" s="59">
        <f>'DRIs DATA 입력'!L8</f>
        <v>15.608000000000001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760.32529999999997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23.595596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2.9646127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349.09857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132.80771999999999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2.4084314999999998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1.7687520000000001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20.916180000000001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2.0698037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730.40845000000002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10.541688000000001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2.5491196999999999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2.3617203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633.58169999999996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1521.7056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7892.817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4015.7808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88.454430000000002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180.9016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20.212869999999999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13.70532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925.47344999999996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2.8687932999999999E-2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4.8078089999999998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333.19907000000001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101.85079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T7" sqref="AT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283</v>
      </c>
      <c r="B1" s="61" t="s">
        <v>284</v>
      </c>
      <c r="G1" s="62" t="s">
        <v>336</v>
      </c>
      <c r="H1" s="61" t="s">
        <v>285</v>
      </c>
    </row>
    <row r="3" spans="1:27" x14ac:dyDescent="0.3">
      <c r="A3" s="68" t="s">
        <v>275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286</v>
      </c>
      <c r="B4" s="67"/>
      <c r="C4" s="67"/>
      <c r="E4" s="69" t="s">
        <v>287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277</v>
      </c>
      <c r="V4" s="67"/>
      <c r="W4" s="67"/>
      <c r="X4" s="67"/>
      <c r="Y4" s="67"/>
      <c r="Z4" s="67"/>
    </row>
    <row r="5" spans="1:27" x14ac:dyDescent="0.3">
      <c r="A5" s="65"/>
      <c r="B5" s="65" t="s">
        <v>288</v>
      </c>
      <c r="C5" s="65" t="s">
        <v>289</v>
      </c>
      <c r="E5" s="65"/>
      <c r="F5" s="65" t="s">
        <v>50</v>
      </c>
      <c r="G5" s="65" t="s">
        <v>278</v>
      </c>
      <c r="H5" s="65" t="s">
        <v>46</v>
      </c>
      <c r="J5" s="65"/>
      <c r="K5" s="65" t="s">
        <v>279</v>
      </c>
      <c r="L5" s="65" t="s">
        <v>280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289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289</v>
      </c>
    </row>
    <row r="6" spans="1:27" x14ac:dyDescent="0.3">
      <c r="A6" s="65" t="s">
        <v>286</v>
      </c>
      <c r="B6" s="65">
        <v>2200</v>
      </c>
      <c r="C6" s="65">
        <v>2579.7995999999998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50</v>
      </c>
      <c r="P6" s="65">
        <v>60</v>
      </c>
      <c r="Q6" s="65">
        <v>0</v>
      </c>
      <c r="R6" s="65">
        <v>0</v>
      </c>
      <c r="S6" s="65">
        <v>86.802080000000004</v>
      </c>
      <c r="U6" s="65" t="s">
        <v>296</v>
      </c>
      <c r="V6" s="65">
        <v>0</v>
      </c>
      <c r="W6" s="65">
        <v>0</v>
      </c>
      <c r="X6" s="65">
        <v>25</v>
      </c>
      <c r="Y6" s="65">
        <v>0</v>
      </c>
      <c r="Z6" s="65">
        <v>34.620330000000003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298</v>
      </c>
      <c r="F8" s="65">
        <v>75.375</v>
      </c>
      <c r="G8" s="65">
        <v>9.3260000000000005</v>
      </c>
      <c r="H8" s="65">
        <v>15.298999999999999</v>
      </c>
      <c r="J8" s="65" t="s">
        <v>298</v>
      </c>
      <c r="K8" s="65">
        <v>6.91</v>
      </c>
      <c r="L8" s="65">
        <v>15.608000000000001</v>
      </c>
    </row>
    <row r="13" spans="1:27" x14ac:dyDescent="0.3">
      <c r="A13" s="66" t="s">
        <v>299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300</v>
      </c>
      <c r="B14" s="67"/>
      <c r="C14" s="67"/>
      <c r="D14" s="67"/>
      <c r="E14" s="67"/>
      <c r="F14" s="67"/>
      <c r="H14" s="67" t="s">
        <v>301</v>
      </c>
      <c r="I14" s="67"/>
      <c r="J14" s="67"/>
      <c r="K14" s="67"/>
      <c r="L14" s="67"/>
      <c r="M14" s="67"/>
      <c r="O14" s="67" t="s">
        <v>335</v>
      </c>
      <c r="P14" s="67"/>
      <c r="Q14" s="67"/>
      <c r="R14" s="67"/>
      <c r="S14" s="67"/>
      <c r="T14" s="67"/>
      <c r="V14" s="67" t="s">
        <v>302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289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289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289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289</v>
      </c>
    </row>
    <row r="16" spans="1:27" x14ac:dyDescent="0.3">
      <c r="A16" s="65" t="s">
        <v>303</v>
      </c>
      <c r="B16" s="65">
        <v>530</v>
      </c>
      <c r="C16" s="65">
        <v>750</v>
      </c>
      <c r="D16" s="65">
        <v>0</v>
      </c>
      <c r="E16" s="65">
        <v>3000</v>
      </c>
      <c r="F16" s="65">
        <v>760.32529999999997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23.595596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2.9646127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349.09857</v>
      </c>
    </row>
    <row r="23" spans="1:62" x14ac:dyDescent="0.3">
      <c r="A23" s="66" t="s">
        <v>304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307</v>
      </c>
      <c r="P24" s="67"/>
      <c r="Q24" s="67"/>
      <c r="R24" s="67"/>
      <c r="S24" s="67"/>
      <c r="T24" s="67"/>
      <c r="V24" s="67" t="s">
        <v>308</v>
      </c>
      <c r="W24" s="67"/>
      <c r="X24" s="67"/>
      <c r="Y24" s="67"/>
      <c r="Z24" s="67"/>
      <c r="AA24" s="67"/>
      <c r="AC24" s="67" t="s">
        <v>309</v>
      </c>
      <c r="AD24" s="67"/>
      <c r="AE24" s="67"/>
      <c r="AF24" s="67"/>
      <c r="AG24" s="67"/>
      <c r="AH24" s="67"/>
      <c r="AJ24" s="67" t="s">
        <v>310</v>
      </c>
      <c r="AK24" s="67"/>
      <c r="AL24" s="67"/>
      <c r="AM24" s="67"/>
      <c r="AN24" s="67"/>
      <c r="AO24" s="67"/>
      <c r="AQ24" s="67" t="s">
        <v>311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313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289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289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289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289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289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289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289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289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132.80771999999999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2.4084314999999998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1.7687520000000001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20.916180000000001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2.0698037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730.40845000000002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10.541688000000001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2.5491196999999999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2.3617203</v>
      </c>
    </row>
    <row r="33" spans="1:68" x14ac:dyDescent="0.3">
      <c r="A33" s="66" t="s">
        <v>315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316</v>
      </c>
      <c r="B34" s="67"/>
      <c r="C34" s="67"/>
      <c r="D34" s="67"/>
      <c r="E34" s="67"/>
      <c r="F34" s="67"/>
      <c r="H34" s="67" t="s">
        <v>317</v>
      </c>
      <c r="I34" s="67"/>
      <c r="J34" s="67"/>
      <c r="K34" s="67"/>
      <c r="L34" s="67"/>
      <c r="M34" s="67"/>
      <c r="O34" s="67" t="s">
        <v>318</v>
      </c>
      <c r="P34" s="67"/>
      <c r="Q34" s="67"/>
      <c r="R34" s="67"/>
      <c r="S34" s="67"/>
      <c r="T34" s="67"/>
      <c r="V34" s="67" t="s">
        <v>319</v>
      </c>
      <c r="W34" s="67"/>
      <c r="X34" s="67"/>
      <c r="Y34" s="67"/>
      <c r="Z34" s="67"/>
      <c r="AA34" s="67"/>
      <c r="AC34" s="67" t="s">
        <v>320</v>
      </c>
      <c r="AD34" s="67"/>
      <c r="AE34" s="67"/>
      <c r="AF34" s="67"/>
      <c r="AG34" s="67"/>
      <c r="AH34" s="67"/>
      <c r="AJ34" s="67" t="s">
        <v>321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289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289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289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289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289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289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633.58169999999996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1521.7056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7892.817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4015.7808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88.454430000000002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180.9016</v>
      </c>
    </row>
    <row r="43" spans="1:68" x14ac:dyDescent="0.3">
      <c r="A43" s="66" t="s">
        <v>322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323</v>
      </c>
      <c r="B44" s="67"/>
      <c r="C44" s="67"/>
      <c r="D44" s="67"/>
      <c r="E44" s="67"/>
      <c r="F44" s="67"/>
      <c r="H44" s="67" t="s">
        <v>324</v>
      </c>
      <c r="I44" s="67"/>
      <c r="J44" s="67"/>
      <c r="K44" s="67"/>
      <c r="L44" s="67"/>
      <c r="M44" s="67"/>
      <c r="O44" s="67" t="s">
        <v>325</v>
      </c>
      <c r="P44" s="67"/>
      <c r="Q44" s="67"/>
      <c r="R44" s="67"/>
      <c r="S44" s="67"/>
      <c r="T44" s="67"/>
      <c r="V44" s="67" t="s">
        <v>326</v>
      </c>
      <c r="W44" s="67"/>
      <c r="X44" s="67"/>
      <c r="Y44" s="67"/>
      <c r="Z44" s="67"/>
      <c r="AA44" s="67"/>
      <c r="AC44" s="67" t="s">
        <v>327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329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289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289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289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289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289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289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289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289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289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20.212869999999999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13.70532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925.47344999999996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2.8687932999999999E-2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4.8078089999999998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333.19907000000001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101.85079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2" sqref="G1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281</v>
      </c>
      <c r="D2" s="61">
        <v>64</v>
      </c>
      <c r="E2" s="61">
        <v>2579.7995999999998</v>
      </c>
      <c r="F2" s="61">
        <v>427.64855999999997</v>
      </c>
      <c r="G2" s="61">
        <v>52.914284000000002</v>
      </c>
      <c r="H2" s="61">
        <v>36.650191999999997</v>
      </c>
      <c r="I2" s="61">
        <v>16.264088000000001</v>
      </c>
      <c r="J2" s="61">
        <v>86.802080000000004</v>
      </c>
      <c r="K2" s="61">
        <v>55.325831999999998</v>
      </c>
      <c r="L2" s="61">
        <v>31.476247999999998</v>
      </c>
      <c r="M2" s="61">
        <v>34.620330000000003</v>
      </c>
      <c r="N2" s="61">
        <v>3.7671193999999999</v>
      </c>
      <c r="O2" s="61">
        <v>18.110223999999999</v>
      </c>
      <c r="P2" s="61">
        <v>980.3193</v>
      </c>
      <c r="Q2" s="61">
        <v>35.043284999999997</v>
      </c>
      <c r="R2" s="61">
        <v>760.32529999999997</v>
      </c>
      <c r="S2" s="61">
        <v>83.580665999999994</v>
      </c>
      <c r="T2" s="61">
        <v>8120.9340000000002</v>
      </c>
      <c r="U2" s="61">
        <v>2.9646127</v>
      </c>
      <c r="V2" s="61">
        <v>23.595596</v>
      </c>
      <c r="W2" s="61">
        <v>349.09857</v>
      </c>
      <c r="X2" s="61">
        <v>132.80771999999999</v>
      </c>
      <c r="Y2" s="61">
        <v>2.4084314999999998</v>
      </c>
      <c r="Z2" s="61">
        <v>1.7687520000000001</v>
      </c>
      <c r="AA2" s="61">
        <v>20.916180000000001</v>
      </c>
      <c r="AB2" s="61">
        <v>2.0698037</v>
      </c>
      <c r="AC2" s="61">
        <v>730.40845000000002</v>
      </c>
      <c r="AD2" s="61">
        <v>10.541688000000001</v>
      </c>
      <c r="AE2" s="61">
        <v>2.5491196999999999</v>
      </c>
      <c r="AF2" s="61">
        <v>2.3617203</v>
      </c>
      <c r="AG2" s="61">
        <v>633.58169999999996</v>
      </c>
      <c r="AH2" s="61">
        <v>427.08562999999998</v>
      </c>
      <c r="AI2" s="61">
        <v>206.49610000000001</v>
      </c>
      <c r="AJ2" s="61">
        <v>1521.7056</v>
      </c>
      <c r="AK2" s="61">
        <v>7892.817</v>
      </c>
      <c r="AL2" s="61">
        <v>88.454430000000002</v>
      </c>
      <c r="AM2" s="61">
        <v>4015.7808</v>
      </c>
      <c r="AN2" s="61">
        <v>180.9016</v>
      </c>
      <c r="AO2" s="61">
        <v>20.212869999999999</v>
      </c>
      <c r="AP2" s="61">
        <v>15.051826999999999</v>
      </c>
      <c r="AQ2" s="61">
        <v>5.1610417000000002</v>
      </c>
      <c r="AR2" s="61">
        <v>13.70532</v>
      </c>
      <c r="AS2" s="61">
        <v>925.47344999999996</v>
      </c>
      <c r="AT2" s="61">
        <v>2.8687932999999999E-2</v>
      </c>
      <c r="AU2" s="61">
        <v>4.8078089999999998</v>
      </c>
      <c r="AV2" s="61">
        <v>333.19907000000001</v>
      </c>
      <c r="AW2" s="61">
        <v>101.85079</v>
      </c>
      <c r="AX2" s="61">
        <v>0.16258222999999999</v>
      </c>
      <c r="AY2" s="61">
        <v>1.9588034000000001</v>
      </c>
      <c r="AZ2" s="61">
        <v>317.18889999999999</v>
      </c>
      <c r="BA2" s="61">
        <v>36.027873999999997</v>
      </c>
      <c r="BB2" s="61">
        <v>9.4729185000000005</v>
      </c>
      <c r="BC2" s="61">
        <v>12.009047000000001</v>
      </c>
      <c r="BD2" s="61">
        <v>14.526889000000001</v>
      </c>
      <c r="BE2" s="61">
        <v>1.0159688</v>
      </c>
      <c r="BF2" s="61">
        <v>5.4759539999999998</v>
      </c>
      <c r="BG2" s="61">
        <v>4.5795576000000001E-4</v>
      </c>
      <c r="BH2" s="61">
        <v>6.2208703999999996E-4</v>
      </c>
      <c r="BI2" s="61">
        <v>1.8217736E-3</v>
      </c>
      <c r="BJ2" s="61">
        <v>3.5071186999999997E-2</v>
      </c>
      <c r="BK2" s="61">
        <v>3.5227366999999997E-5</v>
      </c>
      <c r="BL2" s="61">
        <v>0.34520795999999998</v>
      </c>
      <c r="BM2" s="61">
        <v>4.0805939999999996</v>
      </c>
      <c r="BN2" s="61">
        <v>1.3728472</v>
      </c>
      <c r="BO2" s="61">
        <v>75.389589999999998</v>
      </c>
      <c r="BP2" s="61">
        <v>12.284687</v>
      </c>
      <c r="BQ2" s="61">
        <v>22.61449</v>
      </c>
      <c r="BR2" s="61">
        <v>84.124679999999998</v>
      </c>
      <c r="BS2" s="61">
        <v>43.524464000000002</v>
      </c>
      <c r="BT2" s="61">
        <v>16.283833999999999</v>
      </c>
      <c r="BU2" s="61">
        <v>4.2607422999999998E-2</v>
      </c>
      <c r="BV2" s="61">
        <v>3.3526874999999998E-2</v>
      </c>
      <c r="BW2" s="61">
        <v>1.0422217</v>
      </c>
      <c r="BX2" s="61">
        <v>1.5282686999999999</v>
      </c>
      <c r="BY2" s="61">
        <v>9.9434875000000006E-2</v>
      </c>
      <c r="BZ2" s="61">
        <v>1.2850048E-3</v>
      </c>
      <c r="CA2" s="61">
        <v>0.97351533000000001</v>
      </c>
      <c r="CB2" s="61">
        <v>1.3294581999999999E-2</v>
      </c>
      <c r="CC2" s="61">
        <v>0.13533418</v>
      </c>
      <c r="CD2" s="61">
        <v>1.4815955999999999</v>
      </c>
      <c r="CE2" s="61">
        <v>7.1138339999999994E-2</v>
      </c>
      <c r="CF2" s="61">
        <v>0.22553602</v>
      </c>
      <c r="CG2" s="61">
        <v>1.2449999E-6</v>
      </c>
      <c r="CH2" s="61">
        <v>2.6282657000000001E-2</v>
      </c>
      <c r="CI2" s="61">
        <v>6.3708406000000002E-3</v>
      </c>
      <c r="CJ2" s="61">
        <v>3.4491849999999999</v>
      </c>
      <c r="CK2" s="61">
        <v>1.8793560000000001E-2</v>
      </c>
      <c r="CL2" s="61">
        <v>0.68322985999999997</v>
      </c>
      <c r="CM2" s="61">
        <v>3.8807518000000001</v>
      </c>
      <c r="CN2" s="61">
        <v>2761.0475999999999</v>
      </c>
      <c r="CO2" s="61">
        <v>4781.616</v>
      </c>
      <c r="CP2" s="61">
        <v>2626.9906999999998</v>
      </c>
      <c r="CQ2" s="61">
        <v>996.43939999999998</v>
      </c>
      <c r="CR2" s="61">
        <v>577.72460000000001</v>
      </c>
      <c r="CS2" s="61">
        <v>487.77017000000001</v>
      </c>
      <c r="CT2" s="61">
        <v>2813.0920000000001</v>
      </c>
      <c r="CU2" s="61">
        <v>1613.1017999999999</v>
      </c>
      <c r="CV2" s="61">
        <v>1608.6823999999999</v>
      </c>
      <c r="CW2" s="61">
        <v>1808.5193999999999</v>
      </c>
      <c r="CX2" s="61">
        <v>562.01873999999998</v>
      </c>
      <c r="CY2" s="61">
        <v>3533.6891999999998</v>
      </c>
      <c r="CZ2" s="61">
        <v>1621.9249</v>
      </c>
      <c r="DA2" s="61">
        <v>4083.0626999999999</v>
      </c>
      <c r="DB2" s="61">
        <v>3906.7372999999998</v>
      </c>
      <c r="DC2" s="61">
        <v>5752.183</v>
      </c>
      <c r="DD2" s="61">
        <v>10172.495000000001</v>
      </c>
      <c r="DE2" s="61">
        <v>1872.8141000000001</v>
      </c>
      <c r="DF2" s="61">
        <v>4861.1090000000004</v>
      </c>
      <c r="DG2" s="61">
        <v>2209.7222000000002</v>
      </c>
      <c r="DH2" s="61">
        <v>127.71435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36.027873999999997</v>
      </c>
      <c r="B6">
        <f>BB2</f>
        <v>9.4729185000000005</v>
      </c>
      <c r="C6">
        <f>BC2</f>
        <v>12.009047000000001</v>
      </c>
      <c r="D6">
        <f>BD2</f>
        <v>14.526889000000001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20550</v>
      </c>
      <c r="C2" s="56">
        <f ca="1">YEAR(TODAY())-YEAR(B2)+IF(TODAY()&gt;=DATE(YEAR(TODAY()),MONTH(B2),DAY(B2)),0,-1)</f>
        <v>64</v>
      </c>
      <c r="E2" s="52">
        <v>163.5</v>
      </c>
      <c r="F2" s="53" t="s">
        <v>39</v>
      </c>
      <c r="G2" s="52">
        <v>70.099999999999994</v>
      </c>
      <c r="H2" s="51" t="s">
        <v>41</v>
      </c>
      <c r="I2" s="72">
        <f>ROUND(G3/E3^2,1)</f>
        <v>26.2</v>
      </c>
    </row>
    <row r="3" spans="1:9" x14ac:dyDescent="0.3">
      <c r="E3" s="51">
        <f>E2/100</f>
        <v>1.635</v>
      </c>
      <c r="F3" s="51" t="s">
        <v>40</v>
      </c>
      <c r="G3" s="51">
        <f>G2</f>
        <v>70.099999999999994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43985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김광한, ID : H1900235)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06월 03일 13:31:56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22" zoomScaleNormal="100" zoomScaleSheetLayoutView="100" zoomScalePageLayoutView="10" workbookViewId="0">
      <selection activeCell="A33" sqref="A3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282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43985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163.5</v>
      </c>
      <c r="L12" s="124"/>
      <c r="M12" s="117">
        <f>'개인정보 및 신체계측 입력'!G2</f>
        <v>70.099999999999994</v>
      </c>
      <c r="N12" s="118"/>
      <c r="O12" s="113" t="s">
        <v>271</v>
      </c>
      <c r="P12" s="107"/>
      <c r="Q12" s="90">
        <f>'개인정보 및 신체계측 입력'!I2</f>
        <v>26.2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김광한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75.375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9.3260000000000005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15.298999999999999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15.6</v>
      </c>
      <c r="L71" s="36" t="s">
        <v>53</v>
      </c>
      <c r="M71" s="36">
        <f>ROUND('DRIs DATA'!K8,1)</f>
        <v>6.9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101.38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196.63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132.81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137.99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79.2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526.19000000000005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202.13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2020-06-03T06:05:40Z</cp:lastPrinted>
  <dcterms:created xsi:type="dcterms:W3CDTF">2015-06-13T08:19:18Z</dcterms:created>
  <dcterms:modified xsi:type="dcterms:W3CDTF">2020-06-03T06:05:44Z</dcterms:modified>
</cp:coreProperties>
</file>