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<sst xmlns="http://schemas.openxmlformats.org/spreadsheetml/2006/main" count="692" uniqueCount="337">
  <si>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</si>
  <si>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</si>
  <si>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</si>
  <si>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</si>
  <si>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</si>
  <si>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</si>
  <si>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</si>
  <si>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</si>
  <si>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</si>
  <si>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</si>
  <si>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</si>
  <si>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</si>
  <si>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</si>
  <si>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</si>
  <si>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</si>
  <si>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</si>
  <si>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</si>
  <si>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</si>
  <si>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</si>
  <si>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</si>
  <si>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</si>
  <si>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</si>
  <si>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</si>
  <si>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</si>
  <si>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</si>
  <si>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</si>
  <si>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</si>
  <si>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</si>
  <si>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</si>
  <si>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</si>
  <si>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</si>
  <si>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</si>
  <si>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</si>
  <si>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</si>
  <si>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</si>
  <si>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</si>
  <si>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</si>
  <si>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</si>
  <si>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</si>
  <si>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</si>
  <si>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</si>
  <si>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</si>
  <si>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</si>
  <si>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</si>
  <si>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</si>
  <si>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</si>
  <si>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</si>
  <si>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</si>
  <si>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</si>
  <si>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</si>
  <si>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</si>
  <si>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</si>
  <si>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</si>
  <si>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</si>
  <si>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</si>
  <si>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</si>
  <si>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</si>
  <si>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</si>
  <si>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</si>
  <si>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</si>
  <si>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</si>
  <si>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</si>
  <si>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</si>
  <si>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</si>
  <si>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</si>
  <si>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</si>
  <si>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</si>
  <si>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</si>
  <si>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</si>
  <si>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</si>
  <si>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</si>
  <si>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</si>
  <si>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</si>
  <si>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</si>
  <si>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</si>
  <si>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</si>
  <si>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</si>
  <si>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</si>
  <si>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</si>
  <si>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</si>
  <si>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</si>
  <si>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</si>
  <si>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</si>
  <si>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</si>
  <si>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</si>
  <si>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</si>
  <si>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</si>
  <si>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</si>
  <si>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</si>
  <si>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</si>
  <si>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</si>
  <si>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</si>
  <si>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</si>
  <si>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</si>
  <si>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</si>
  <si>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</si>
  <si>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</si>
  <si>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</si>
  <si>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</si>
  <si>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</si>
  <si>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</si>
  <si>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</si>
  <si>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</si>
  <si>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</si>
  <si>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</si>
  <si>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</si>
  <si>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</si>
  <si>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</si>
  <si>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</si>
  <si>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</si>
  <si>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</si>
  <si>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</si>
  <si>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</si>
  <si>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</si>
  <si>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</si>
  <si>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</si>
  <si>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</si>
  <si>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</si>
  <si>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</si>
  <si>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</si>
  <si>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</si>
  <si>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</si>
  <si>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</si>
  <si>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</si>
  <si>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</si>
  <si>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</si>
  <si>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</si>
  <si>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</si>
  <si>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</si>
  <si>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</si>
  <si>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</si>
  <si>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</si>
  <si>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</si>
  <si>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</si>
  <si>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</si>
  <si>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</si>
  <si>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</si>
  <si>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</si>
  <si>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</si>
  <si>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</si>
  <si>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</si>
  <si>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</si>
  <si>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</si>
  <si>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</si>
  <si>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</si>
  <si>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</si>
  <si>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</si>
  <si>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</si>
  <si>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</si>
  <si>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</si>
  <si>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</si>
  <si>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</si>
  <si>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</si>
  <si>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</si>
  <si>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</si>
  <si>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</si>
  <si>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</si>
  <si>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</si>
  <si>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</si>
  <si>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</si>
  <si>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</si>
  <si>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</si>
  <si>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</si>
  <si>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</si>
  <si>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</si>
  <si>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</si>
  <si>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</si>
  <si>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</si>
  <si>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</si>
  <si>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</si>
  <si>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</si>
  <si>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</si>
  <si>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</si>
  <si>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</si>
  <si>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</si>
  <si>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</si>
  <si>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</si>
  <si>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</si>
  <si>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</si>
  <si>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</si>
  <si>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</si>
  <si>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</si>
  <si>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</si>
  <si>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</si>
  <si>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</si>
  <si>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</si>
  <si>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</si>
  <si>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</si>
  <si>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</si>
  <si>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</si>
  <si>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</si>
  <si>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</si>
  <si>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</si>
  <si>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</si>
  <si>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</si>
  <si>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</si>
  <si>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</si>
  <si>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</si>
  <si>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</si>
  <si>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</si>
  <si>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</si>
  <si>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</si>
  <si>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</si>
  <si>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</si>
  <si>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</si>
  <si>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</si>
  <si>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</si>
  <si>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</si>
  <si>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</si>
  <si>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</si>
  <si>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</si>
  <si>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</si>
  <si>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</si>
  <si>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</si>
  <si>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</si>
  <si>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</si>
  <si>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</si>
  <si>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</si>
  <si>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</si>
  <si>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</si>
  <si>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</si>
  <si>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</si>
  <si>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</si>
  <si>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</si>
  <si>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</si>
  <si>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</si>
  <si>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</si>
  <si>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</si>
  <si>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</si>
  <si>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</si>
  <si>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</si>
  <si>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</si>
  <si>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</si>
  <si>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</si>
  <si>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</si>
  <si>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</si>
  <si>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</si>
  <si>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</si>
  <si>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</si>
  <si>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</si>
  <si>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</si>
  <si>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</si>
  <si>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</si>
  <si>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</si>
  <si>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</si>
  <si>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</si>
  <si>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</si>
  <si>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</si>
  <si>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</si>
  <si>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</si>
  <si>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</si>
  <si>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</si>
  <si>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</si>
  <si>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</si>
  <si>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</si>
  <si>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</si>
  <si>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</si>
  <si>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</si>
  <si>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</si>
  <si>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</si>
  <si>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</si>
  <si>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</si>
  <si>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</si>
  <si>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</si>
  <si>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</si>
  <si>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</si>
  <si>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</si>
  <si>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</si>
  <si>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</si>
  <si>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</si>
  <si>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</si>
  <si>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</si>
  <si>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</si>
  <si>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</si>
  <si>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</si>
  <si>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</si>
  <si>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</si>
  <si>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</si>
  <si>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</si>
  <si>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</si>
  <si>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</si>
  <si>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</si>
  <si>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</si>
  <si>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</si>
  <si>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</si>
  <si>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</si>
  <si>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</si>
  <si>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</si>
  <si>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</si>
  <si>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</si>
  <si>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</si>
  <si>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</si>
  <si>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</si>
  <si>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</si>
  <si>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</si>
  <si>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</si>
  <si>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</si>
  <si>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</si>
  <si>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</si>
  <si>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</si>
  <si>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</si>
  <si>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</si>
  <si>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</si>
  <si>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</si>
  <si>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</si>
  <si>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</si>
  <si>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</si>
  <si>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</si>
  <si>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</si>
  <si>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</si>
  <si>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</si>
  <si>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</si>
  <si>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</si>
  <si>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</si>
  <si>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</si>
  <si>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</si>
  <si>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</si>
  <si>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</si>
  <si>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</si>
  <si>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</si>
  <si>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</si>
  <si>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</si>
  <si>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</si>
  <si>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</si>
  <si>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</si>
  <si>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</si>
  <si>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</si>
  <si>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김광식, ID : H1900236)</t>
  </si>
  <si>
    <t>출력시각</t>
    <phoneticPr fontId="1" type="noConversion"/>
  </si>
  <si>
    <t>2020년 06월 10일 09:57:05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</si>
  <si>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</si>
  <si>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</si>
  <si>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</si>
  <si>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</si>
  <si>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</si>
  <si>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H1900236</t>
  </si>
  <si>
    <t>김광식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</si>
</sst>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73.226089999999999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8344"/>
        <c:axId val="478289128"/>
      </c:barChart>
      <c:catAx>
        <c:axId val="47828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9128"/>
        <c:crosses val="autoZero"/>
        <c:auto val="1"/>
        <c:lblAlgn val="ctr"/>
        <c:lblOffset val="100"/>
        <c:noMultiLvlLbl val="0"/>
      </c:catAx>
      <c:valAx>
        <c:axId val="47828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2.2597976000000002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196896"/>
        <c:axId val="335196504"/>
      </c:barChart>
      <c:catAx>
        <c:axId val="3351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196504"/>
        <c:crosses val="autoZero"/>
        <c:auto val="1"/>
        <c:lblAlgn val="ctr"/>
        <c:lblOffset val="100"/>
        <c:noMultiLvlLbl val="0"/>
      </c:catAx>
      <c:valAx>
        <c:axId val="33519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1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0.66244113000000004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2852520"/>
        <c:axId val="332852128"/>
      </c:barChart>
      <c:catAx>
        <c:axId val="33285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2852128"/>
        <c:crosses val="autoZero"/>
        <c:auto val="1"/>
        <c:lblAlgn val="ctr"/>
        <c:lblOffset val="100"/>
        <c:noMultiLvlLbl val="0"/>
      </c:catAx>
      <c:valAx>
        <c:axId val="33285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285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1226.933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10352"/>
        <c:axId val="477710744"/>
      </c:barChart>
      <c:catAx>
        <c:axId val="47771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10744"/>
        <c:crosses val="autoZero"/>
        <c:auto val="1"/>
        <c:lblAlgn val="ctr"/>
        <c:lblOffset val="100"/>
        <c:noMultiLvlLbl val="0"/>
      </c:catAx>
      <c:valAx>
        <c:axId val="47771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1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2623.5374000000002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11528"/>
        <c:axId val="477711920"/>
      </c:barChart>
      <c:catAx>
        <c:axId val="47771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11920"/>
        <c:crosses val="autoZero"/>
        <c:auto val="1"/>
        <c:lblAlgn val="ctr"/>
        <c:lblOffset val="100"/>
        <c:noMultiLvlLbl val="0"/>
      </c:catAx>
      <c:valAx>
        <c:axId val="4777119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1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68.151139999999998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12704"/>
        <c:axId val="477713096"/>
      </c:barChart>
      <c:catAx>
        <c:axId val="47771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13096"/>
        <c:crosses val="autoZero"/>
        <c:auto val="1"/>
        <c:lblAlgn val="ctr"/>
        <c:lblOffset val="100"/>
        <c:noMultiLvlLbl val="0"/>
      </c:catAx>
      <c:valAx>
        <c:axId val="47771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1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86.948939999999993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13880"/>
        <c:axId val="477714272"/>
      </c:barChart>
      <c:catAx>
        <c:axId val="47771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14272"/>
        <c:crosses val="autoZero"/>
        <c:auto val="1"/>
        <c:lblAlgn val="ctr"/>
        <c:lblOffset val="100"/>
        <c:noMultiLvlLbl val="0"/>
      </c:catAx>
      <c:valAx>
        <c:axId val="47771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1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11.794225000000001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15056"/>
        <c:axId val="477715448"/>
      </c:barChart>
      <c:catAx>
        <c:axId val="47771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15448"/>
        <c:crosses val="autoZero"/>
        <c:auto val="1"/>
        <c:lblAlgn val="ctr"/>
        <c:lblOffset val="100"/>
        <c:noMultiLvlLbl val="0"/>
      </c:catAx>
      <c:valAx>
        <c:axId val="47771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1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552.90129999999999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16232"/>
        <c:axId val="477716624"/>
      </c:barChart>
      <c:catAx>
        <c:axId val="47771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16624"/>
        <c:crosses val="autoZero"/>
        <c:auto val="1"/>
        <c:lblAlgn val="ctr"/>
        <c:lblOffset val="100"/>
        <c:noMultiLvlLbl val="0"/>
      </c:catAx>
      <c:valAx>
        <c:axId val="477716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1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3.3225413000000002E-2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17408"/>
        <c:axId val="477717800"/>
      </c:barChart>
      <c:catAx>
        <c:axId val="47771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17800"/>
        <c:crosses val="autoZero"/>
        <c:auto val="1"/>
        <c:lblAlgn val="ctr"/>
        <c:lblOffset val="100"/>
        <c:noMultiLvlLbl val="0"/>
      </c:catAx>
      <c:valAx>
        <c:axId val="477717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3.8756910000000002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56880"/>
        <c:axId val="425757272"/>
      </c:barChart>
      <c:catAx>
        <c:axId val="42575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57272"/>
        <c:crosses val="autoZero"/>
        <c:auto val="1"/>
        <c:lblAlgn val="ctr"/>
        <c:lblOffset val="100"/>
        <c:noMultiLvlLbl val="0"/>
      </c:catAx>
      <c:valAx>
        <c:axId val="425757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5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19.235916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9912"/>
        <c:axId val="478287560"/>
      </c:barChart>
      <c:catAx>
        <c:axId val="47828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7560"/>
        <c:crosses val="autoZero"/>
        <c:auto val="1"/>
        <c:lblAlgn val="ctr"/>
        <c:lblOffset val="100"/>
        <c:noMultiLvlLbl val="0"/>
      </c:catAx>
      <c:valAx>
        <c:axId val="478287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155.83417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58448"/>
        <c:axId val="425758840"/>
      </c:barChart>
      <c:catAx>
        <c:axId val="42575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58840"/>
        <c:crosses val="autoZero"/>
        <c:auto val="1"/>
        <c:lblAlgn val="ctr"/>
        <c:lblOffset val="100"/>
        <c:noMultiLvlLbl val="0"/>
      </c:catAx>
      <c:valAx>
        <c:axId val="42575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5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111.68643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59232"/>
        <c:axId val="425759624"/>
      </c:barChart>
      <c:catAx>
        <c:axId val="42575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59624"/>
        <c:crosses val="autoZero"/>
        <c:auto val="1"/>
        <c:lblAlgn val="ctr"/>
        <c:lblOffset val="100"/>
        <c:noMultiLvlLbl val="0"/>
      </c:catAx>
      <c:valAx>
        <c:axId val="42575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5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4.04</c:v>
                </c:pt>
                <c:pt idx="1">
                  <c:v>10.506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760408"/>
        <c:axId val="425760800"/>
      </c:barChart>
      <c:catAx>
        <c:axId val="42576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60800"/>
        <c:crosses val="autoZero"/>
        <c:auto val="1"/>
        <c:lblAlgn val="ctr"/>
        <c:lblOffset val="100"/>
        <c:noMultiLvlLbl val="0"/>
      </c:catAx>
      <c:valAx>
        <c:axId val="42576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6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8.7928979999999992</c:v>
                </c:pt>
                <c:pt idx="1">
                  <c:v>11.254389</c:v>
                </c:pt>
                <c:pt idx="2">
                  <c:v>10.467085000000001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419.33636000000001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61976"/>
        <c:axId val="425762368"/>
      </c:barChart>
      <c:catAx>
        <c:axId val="42576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62368"/>
        <c:crosses val="autoZero"/>
        <c:auto val="1"/>
        <c:lblAlgn val="ctr"/>
        <c:lblOffset val="100"/>
        <c:noMultiLvlLbl val="0"/>
      </c:catAx>
      <c:valAx>
        <c:axId val="425762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6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17.701553000000001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63152"/>
        <c:axId val="425763544"/>
      </c:barChart>
      <c:catAx>
        <c:axId val="42576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63544"/>
        <c:crosses val="autoZero"/>
        <c:auto val="1"/>
        <c:lblAlgn val="ctr"/>
        <c:lblOffset val="100"/>
        <c:noMultiLvlLbl val="0"/>
      </c:catAx>
      <c:valAx>
        <c:axId val="42576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6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77.516000000000005</c:v>
                </c:pt>
                <c:pt idx="1">
                  <c:v>7.968</c:v>
                </c:pt>
                <c:pt idx="2">
                  <c:v>14.516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7790752"/>
        <c:axId val="427791144"/>
      </c:barChart>
      <c:catAx>
        <c:axId val="42779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791144"/>
        <c:crosses val="autoZero"/>
        <c:auto val="1"/>
        <c:lblAlgn val="ctr"/>
        <c:lblOffset val="100"/>
        <c:noMultiLvlLbl val="0"/>
      </c:catAx>
      <c:valAx>
        <c:axId val="427791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79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2294.3413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791928"/>
        <c:axId val="427792320"/>
      </c:barChart>
      <c:catAx>
        <c:axId val="42779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792320"/>
        <c:crosses val="autoZero"/>
        <c:auto val="1"/>
        <c:lblAlgn val="ctr"/>
        <c:lblOffset val="100"/>
        <c:noMultiLvlLbl val="0"/>
      </c:catAx>
      <c:valAx>
        <c:axId val="427792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79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68.010099999999994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793104"/>
        <c:axId val="427793496"/>
      </c:barChart>
      <c:catAx>
        <c:axId val="42779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793496"/>
        <c:crosses val="autoZero"/>
        <c:auto val="1"/>
        <c:lblAlgn val="ctr"/>
        <c:lblOffset val="100"/>
        <c:noMultiLvlLbl val="0"/>
      </c:catAx>
      <c:valAx>
        <c:axId val="427793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79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355.00452000000001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794280"/>
        <c:axId val="427794672"/>
      </c:barChart>
      <c:catAx>
        <c:axId val="42779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794672"/>
        <c:crosses val="autoZero"/>
        <c:auto val="1"/>
        <c:lblAlgn val="ctr"/>
        <c:lblOffset val="100"/>
        <c:noMultiLvlLbl val="0"/>
      </c:catAx>
      <c:valAx>
        <c:axId val="42779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79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2.5906693999999999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6384"/>
        <c:axId val="484707504"/>
      </c:barChart>
      <c:catAx>
        <c:axId val="47828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07504"/>
        <c:crosses val="autoZero"/>
        <c:auto val="1"/>
        <c:lblAlgn val="ctr"/>
        <c:lblOffset val="100"/>
        <c:noMultiLvlLbl val="0"/>
      </c:catAx>
      <c:valAx>
        <c:axId val="48470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4242.183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795456"/>
        <c:axId val="427795848"/>
      </c:barChart>
      <c:catAx>
        <c:axId val="42779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795848"/>
        <c:crosses val="autoZero"/>
        <c:auto val="1"/>
        <c:lblAlgn val="ctr"/>
        <c:lblOffset val="100"/>
        <c:noMultiLvlLbl val="0"/>
      </c:catAx>
      <c:valAx>
        <c:axId val="42779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79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12.685632999999999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796632"/>
        <c:axId val="427797024"/>
      </c:barChart>
      <c:catAx>
        <c:axId val="42779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797024"/>
        <c:crosses val="autoZero"/>
        <c:auto val="1"/>
        <c:lblAlgn val="ctr"/>
        <c:lblOffset val="100"/>
        <c:noMultiLvlLbl val="0"/>
      </c:catAx>
      <c:valAx>
        <c:axId val="42779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79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1.5508484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797808"/>
        <c:axId val="427798200"/>
      </c:barChart>
      <c:catAx>
        <c:axId val="42779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798200"/>
        <c:crosses val="autoZero"/>
        <c:auto val="1"/>
        <c:lblAlgn val="ctr"/>
        <c:lblOffset val="100"/>
        <c:noMultiLvlLbl val="0"/>
      </c:catAx>
      <c:valAx>
        <c:axId val="42779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79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177.95076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08680"/>
        <c:axId val="484710640"/>
      </c:barChart>
      <c:catAx>
        <c:axId val="48470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10640"/>
        <c:crosses val="autoZero"/>
        <c:auto val="1"/>
        <c:lblAlgn val="ctr"/>
        <c:lblOffset val="100"/>
        <c:noMultiLvlLbl val="0"/>
      </c:catAx>
      <c:valAx>
        <c:axId val="48471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0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1.4012461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09072"/>
        <c:axId val="484711032"/>
      </c:barChart>
      <c:catAx>
        <c:axId val="48470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11032"/>
        <c:crosses val="autoZero"/>
        <c:auto val="1"/>
        <c:lblAlgn val="ctr"/>
        <c:lblOffset val="100"/>
        <c:noMultiLvlLbl val="0"/>
      </c:catAx>
      <c:valAx>
        <c:axId val="484711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0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15.063440999999999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11424"/>
        <c:axId val="484706720"/>
      </c:barChart>
      <c:catAx>
        <c:axId val="48471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06720"/>
        <c:crosses val="autoZero"/>
        <c:auto val="1"/>
        <c:lblAlgn val="ctr"/>
        <c:lblOffset val="100"/>
        <c:noMultiLvlLbl val="0"/>
      </c:catAx>
      <c:valAx>
        <c:axId val="48470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1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1.5508484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11816"/>
        <c:axId val="484709856"/>
      </c:barChart>
      <c:catAx>
        <c:axId val="48471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09856"/>
        <c:crosses val="autoZero"/>
        <c:auto val="1"/>
        <c:lblAlgn val="ctr"/>
        <c:lblOffset val="100"/>
        <c:noMultiLvlLbl val="0"/>
      </c:catAx>
      <c:valAx>
        <c:axId val="48470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1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489.12497000000002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198072"/>
        <c:axId val="335197288"/>
      </c:barChart>
      <c:catAx>
        <c:axId val="33519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197288"/>
        <c:crosses val="autoZero"/>
        <c:auto val="1"/>
        <c:lblAlgn val="ctr"/>
        <c:lblOffset val="100"/>
        <c:noMultiLvlLbl val="0"/>
      </c:catAx>
      <c:valAx>
        <c:axId val="335197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19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7.6810517000000003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198856"/>
        <c:axId val="335197680"/>
      </c:barChart>
      <c:catAx>
        <c:axId val="33519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197680"/>
        <c:crosses val="autoZero"/>
        <c:auto val="1"/>
        <c:lblAlgn val="ctr"/>
        <c:lblOffset val="100"/>
        <c:noMultiLvlLbl val="0"/>
      </c:catAx>
      <c:valAx>
        <c:axId val="33519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19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김광식, ID : H1900236)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09:57:05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2294.3413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73.226089999999999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19.235916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77.516000000000005</v>
      </c>
      <c r="G8" s="59">
        <f>'DRIs DATA 입력'!G8</f>
        <v>7.968</v>
      </c>
      <c r="H8" s="59">
        <f>'DRIs DATA 입력'!H8</f>
        <v>14.516</v>
      </c>
      <c r="I8" s="46"/>
      <c r="J8" s="59" t="s">
        <v>216</v>
      </c>
      <c r="K8" s="59">
        <f>'DRIs DATA 입력'!K8</f>
        <v>4.04</v>
      </c>
      <c r="L8" s="59">
        <f>'DRIs DATA 입력'!L8</f>
        <v>10.506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419.33636000000001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17.701553000000001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2.5906693999999999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177.95076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68.010099999999994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1.6132660999999999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1.4012461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15.063440999999999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1.5508484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489.12497000000002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7.6810517000000003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2.2597976000000002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0.66244113000000004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355.00452000000001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1226.933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4242.183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2623.5374000000002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68.151139999999998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86.948939999999993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12.685632999999999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11.794225000000001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552.90129999999999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3.3225413000000002E-2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3.8756910000000002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155.83417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111.68643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40" sqref="K4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326</v>
      </c>
      <c r="B1" s="61" t="s">
        <v>327</v>
      </c>
      <c r="G1" s="62" t="s">
        <v>328</v>
      </c>
      <c r="H1" s="61" t="s">
        <v>329</v>
      </c>
    </row>
    <row r="3" spans="1:27" x14ac:dyDescent="0.4">
      <c r="A3" s="71" t="s">
        <v>330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331</v>
      </c>
      <c r="B4" s="69"/>
      <c r="C4" s="69"/>
      <c r="E4" s="66" t="s">
        <v>332</v>
      </c>
      <c r="F4" s="67"/>
      <c r="G4" s="67"/>
      <c r="H4" s="68"/>
      <c r="J4" s="66" t="s">
        <v>333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334</v>
      </c>
      <c r="V4" s="69"/>
      <c r="W4" s="69"/>
      <c r="X4" s="69"/>
      <c r="Y4" s="69"/>
      <c r="Z4" s="69"/>
    </row>
    <row r="5" spans="1:27" x14ac:dyDescent="0.4">
      <c r="A5" s="65"/>
      <c r="B5" s="65" t="s">
        <v>275</v>
      </c>
      <c r="C5" s="65" t="s">
        <v>276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278</v>
      </c>
      <c r="L5" s="65" t="s">
        <v>279</v>
      </c>
      <c r="N5" s="65"/>
      <c r="O5" s="65" t="s">
        <v>280</v>
      </c>
      <c r="P5" s="65" t="s">
        <v>281</v>
      </c>
      <c r="Q5" s="65" t="s">
        <v>282</v>
      </c>
      <c r="R5" s="65" t="s">
        <v>283</v>
      </c>
      <c r="S5" s="65" t="s">
        <v>276</v>
      </c>
      <c r="U5" s="65"/>
      <c r="V5" s="65" t="s">
        <v>280</v>
      </c>
      <c r="W5" s="65" t="s">
        <v>281</v>
      </c>
      <c r="X5" s="65" t="s">
        <v>282</v>
      </c>
      <c r="Y5" s="65" t="s">
        <v>283</v>
      </c>
      <c r="Z5" s="65" t="s">
        <v>276</v>
      </c>
    </row>
    <row r="6" spans="1:27" x14ac:dyDescent="0.4">
      <c r="A6" s="65" t="s">
        <v>331</v>
      </c>
      <c r="B6" s="65">
        <v>2200</v>
      </c>
      <c r="C6" s="65">
        <v>2294.3413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50</v>
      </c>
      <c r="P6" s="65">
        <v>60</v>
      </c>
      <c r="Q6" s="65">
        <v>0</v>
      </c>
      <c r="R6" s="65">
        <v>0</v>
      </c>
      <c r="S6" s="65">
        <v>73.226089999999999</v>
      </c>
      <c r="U6" s="65" t="s">
        <v>286</v>
      </c>
      <c r="V6" s="65">
        <v>0</v>
      </c>
      <c r="W6" s="65">
        <v>0</v>
      </c>
      <c r="X6" s="65">
        <v>25</v>
      </c>
      <c r="Y6" s="65">
        <v>0</v>
      </c>
      <c r="Z6" s="65">
        <v>19.235916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288</v>
      </c>
      <c r="F8" s="65">
        <v>77.516000000000005</v>
      </c>
      <c r="G8" s="65">
        <v>7.968</v>
      </c>
      <c r="H8" s="65">
        <v>14.516</v>
      </c>
      <c r="J8" s="65" t="s">
        <v>288</v>
      </c>
      <c r="K8" s="65">
        <v>4.04</v>
      </c>
      <c r="L8" s="65">
        <v>10.506</v>
      </c>
    </row>
    <row r="13" spans="1:27" x14ac:dyDescent="0.4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290</v>
      </c>
      <c r="B14" s="69"/>
      <c r="C14" s="69"/>
      <c r="D14" s="69"/>
      <c r="E14" s="69"/>
      <c r="F14" s="69"/>
      <c r="H14" s="69" t="s">
        <v>291</v>
      </c>
      <c r="I14" s="69"/>
      <c r="J14" s="69"/>
      <c r="K14" s="69"/>
      <c r="L14" s="69"/>
      <c r="M14" s="69"/>
      <c r="O14" s="69" t="s">
        <v>292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280</v>
      </c>
      <c r="C15" s="65" t="s">
        <v>281</v>
      </c>
      <c r="D15" s="65" t="s">
        <v>282</v>
      </c>
      <c r="E15" s="65" t="s">
        <v>283</v>
      </c>
      <c r="F15" s="65" t="s">
        <v>276</v>
      </c>
      <c r="H15" s="65"/>
      <c r="I15" s="65" t="s">
        <v>280</v>
      </c>
      <c r="J15" s="65" t="s">
        <v>281</v>
      </c>
      <c r="K15" s="65" t="s">
        <v>282</v>
      </c>
      <c r="L15" s="65" t="s">
        <v>283</v>
      </c>
      <c r="M15" s="65" t="s">
        <v>276</v>
      </c>
      <c r="O15" s="65"/>
      <c r="P15" s="65" t="s">
        <v>280</v>
      </c>
      <c r="Q15" s="65" t="s">
        <v>281</v>
      </c>
      <c r="R15" s="65" t="s">
        <v>282</v>
      </c>
      <c r="S15" s="65" t="s">
        <v>283</v>
      </c>
      <c r="T15" s="65" t="s">
        <v>276</v>
      </c>
      <c r="V15" s="65"/>
      <c r="W15" s="65" t="s">
        <v>280</v>
      </c>
      <c r="X15" s="65" t="s">
        <v>281</v>
      </c>
      <c r="Y15" s="65" t="s">
        <v>282</v>
      </c>
      <c r="Z15" s="65" t="s">
        <v>283</v>
      </c>
      <c r="AA15" s="65" t="s">
        <v>276</v>
      </c>
    </row>
    <row r="16" spans="1:27" x14ac:dyDescent="0.4">
      <c r="A16" s="65" t="s">
        <v>294</v>
      </c>
      <c r="B16" s="65">
        <v>530</v>
      </c>
      <c r="C16" s="65">
        <v>750</v>
      </c>
      <c r="D16" s="65">
        <v>0</v>
      </c>
      <c r="E16" s="65">
        <v>3000</v>
      </c>
      <c r="F16" s="65">
        <v>419.33636000000001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17.701553000000001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2.5906693999999999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177.95076</v>
      </c>
    </row>
    <row r="23" spans="1:62" x14ac:dyDescent="0.4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280</v>
      </c>
      <c r="C25" s="65" t="s">
        <v>281</v>
      </c>
      <c r="D25" s="65" t="s">
        <v>282</v>
      </c>
      <c r="E25" s="65" t="s">
        <v>283</v>
      </c>
      <c r="F25" s="65" t="s">
        <v>276</v>
      </c>
      <c r="H25" s="65"/>
      <c r="I25" s="65" t="s">
        <v>280</v>
      </c>
      <c r="J25" s="65" t="s">
        <v>281</v>
      </c>
      <c r="K25" s="65" t="s">
        <v>282</v>
      </c>
      <c r="L25" s="65" t="s">
        <v>283</v>
      </c>
      <c r="M25" s="65" t="s">
        <v>276</v>
      </c>
      <c r="O25" s="65"/>
      <c r="P25" s="65" t="s">
        <v>280</v>
      </c>
      <c r="Q25" s="65" t="s">
        <v>281</v>
      </c>
      <c r="R25" s="65" t="s">
        <v>282</v>
      </c>
      <c r="S25" s="65" t="s">
        <v>283</v>
      </c>
      <c r="T25" s="65" t="s">
        <v>276</v>
      </c>
      <c r="V25" s="65"/>
      <c r="W25" s="65" t="s">
        <v>280</v>
      </c>
      <c r="X25" s="65" t="s">
        <v>281</v>
      </c>
      <c r="Y25" s="65" t="s">
        <v>282</v>
      </c>
      <c r="Z25" s="65" t="s">
        <v>283</v>
      </c>
      <c r="AA25" s="65" t="s">
        <v>276</v>
      </c>
      <c r="AC25" s="65"/>
      <c r="AD25" s="65" t="s">
        <v>280</v>
      </c>
      <c r="AE25" s="65" t="s">
        <v>281</v>
      </c>
      <c r="AF25" s="65" t="s">
        <v>282</v>
      </c>
      <c r="AG25" s="65" t="s">
        <v>283</v>
      </c>
      <c r="AH25" s="65" t="s">
        <v>276</v>
      </c>
      <c r="AJ25" s="65"/>
      <c r="AK25" s="65" t="s">
        <v>280</v>
      </c>
      <c r="AL25" s="65" t="s">
        <v>281</v>
      </c>
      <c r="AM25" s="65" t="s">
        <v>282</v>
      </c>
      <c r="AN25" s="65" t="s">
        <v>283</v>
      </c>
      <c r="AO25" s="65" t="s">
        <v>276</v>
      </c>
      <c r="AQ25" s="65"/>
      <c r="AR25" s="65" t="s">
        <v>280</v>
      </c>
      <c r="AS25" s="65" t="s">
        <v>281</v>
      </c>
      <c r="AT25" s="65" t="s">
        <v>282</v>
      </c>
      <c r="AU25" s="65" t="s">
        <v>283</v>
      </c>
      <c r="AV25" s="65" t="s">
        <v>276</v>
      </c>
      <c r="AX25" s="65"/>
      <c r="AY25" s="65" t="s">
        <v>280</v>
      </c>
      <c r="AZ25" s="65" t="s">
        <v>281</v>
      </c>
      <c r="BA25" s="65" t="s">
        <v>282</v>
      </c>
      <c r="BB25" s="65" t="s">
        <v>283</v>
      </c>
      <c r="BC25" s="65" t="s">
        <v>276</v>
      </c>
      <c r="BE25" s="65"/>
      <c r="BF25" s="65" t="s">
        <v>280</v>
      </c>
      <c r="BG25" s="65" t="s">
        <v>281</v>
      </c>
      <c r="BH25" s="65" t="s">
        <v>282</v>
      </c>
      <c r="BI25" s="65" t="s">
        <v>283</v>
      </c>
      <c r="BJ25" s="65" t="s">
        <v>276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68.010099999999994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1.6132660999999999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1.4012461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15.063440999999999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1.5508484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489.12497000000002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7.6810517000000003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2.2597976000000002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0.66244113000000004</v>
      </c>
    </row>
    <row r="33" spans="1:68" x14ac:dyDescent="0.4">
      <c r="A33" s="70" t="s">
        <v>306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309</v>
      </c>
      <c r="AD34" s="69"/>
      <c r="AE34" s="69"/>
      <c r="AF34" s="69"/>
      <c r="AG34" s="69"/>
      <c r="AH34" s="69"/>
      <c r="AJ34" s="69" t="s">
        <v>310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280</v>
      </c>
      <c r="C35" s="65" t="s">
        <v>281</v>
      </c>
      <c r="D35" s="65" t="s">
        <v>282</v>
      </c>
      <c r="E35" s="65" t="s">
        <v>283</v>
      </c>
      <c r="F35" s="65" t="s">
        <v>276</v>
      </c>
      <c r="H35" s="65"/>
      <c r="I35" s="65" t="s">
        <v>280</v>
      </c>
      <c r="J35" s="65" t="s">
        <v>281</v>
      </c>
      <c r="K35" s="65" t="s">
        <v>282</v>
      </c>
      <c r="L35" s="65" t="s">
        <v>283</v>
      </c>
      <c r="M35" s="65" t="s">
        <v>276</v>
      </c>
      <c r="O35" s="65"/>
      <c r="P35" s="65" t="s">
        <v>280</v>
      </c>
      <c r="Q35" s="65" t="s">
        <v>281</v>
      </c>
      <c r="R35" s="65" t="s">
        <v>282</v>
      </c>
      <c r="S35" s="65" t="s">
        <v>283</v>
      </c>
      <c r="T35" s="65" t="s">
        <v>276</v>
      </c>
      <c r="V35" s="65"/>
      <c r="W35" s="65" t="s">
        <v>280</v>
      </c>
      <c r="X35" s="65" t="s">
        <v>281</v>
      </c>
      <c r="Y35" s="65" t="s">
        <v>282</v>
      </c>
      <c r="Z35" s="65" t="s">
        <v>283</v>
      </c>
      <c r="AA35" s="65" t="s">
        <v>276</v>
      </c>
      <c r="AC35" s="65"/>
      <c r="AD35" s="65" t="s">
        <v>280</v>
      </c>
      <c r="AE35" s="65" t="s">
        <v>281</v>
      </c>
      <c r="AF35" s="65" t="s">
        <v>282</v>
      </c>
      <c r="AG35" s="65" t="s">
        <v>283</v>
      </c>
      <c r="AH35" s="65" t="s">
        <v>276</v>
      </c>
      <c r="AJ35" s="65"/>
      <c r="AK35" s="65" t="s">
        <v>280</v>
      </c>
      <c r="AL35" s="65" t="s">
        <v>281</v>
      </c>
      <c r="AM35" s="65" t="s">
        <v>282</v>
      </c>
      <c r="AN35" s="65" t="s">
        <v>283</v>
      </c>
      <c r="AO35" s="65" t="s">
        <v>276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355.00452000000001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1226.933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4242.183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2623.5374000000002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68.151139999999998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86.948939999999993</v>
      </c>
    </row>
    <row r="43" spans="1:68" x14ac:dyDescent="0.4">
      <c r="A43" s="70" t="s">
        <v>311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312</v>
      </c>
      <c r="B44" s="69"/>
      <c r="C44" s="69"/>
      <c r="D44" s="69"/>
      <c r="E44" s="69"/>
      <c r="F44" s="69"/>
      <c r="H44" s="69" t="s">
        <v>313</v>
      </c>
      <c r="I44" s="69"/>
      <c r="J44" s="69"/>
      <c r="K44" s="69"/>
      <c r="L44" s="69"/>
      <c r="M44" s="69"/>
      <c r="O44" s="69" t="s">
        <v>314</v>
      </c>
      <c r="P44" s="69"/>
      <c r="Q44" s="69"/>
      <c r="R44" s="69"/>
      <c r="S44" s="69"/>
      <c r="T44" s="69"/>
      <c r="V44" s="69" t="s">
        <v>315</v>
      </c>
      <c r="W44" s="69"/>
      <c r="X44" s="69"/>
      <c r="Y44" s="69"/>
      <c r="Z44" s="69"/>
      <c r="AA44" s="69"/>
      <c r="AC44" s="69" t="s">
        <v>316</v>
      </c>
      <c r="AD44" s="69"/>
      <c r="AE44" s="69"/>
      <c r="AF44" s="69"/>
      <c r="AG44" s="69"/>
      <c r="AH44" s="69"/>
      <c r="AJ44" s="69" t="s">
        <v>317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280</v>
      </c>
      <c r="C45" s="65" t="s">
        <v>281</v>
      </c>
      <c r="D45" s="65" t="s">
        <v>282</v>
      </c>
      <c r="E45" s="65" t="s">
        <v>283</v>
      </c>
      <c r="F45" s="65" t="s">
        <v>276</v>
      </c>
      <c r="H45" s="65"/>
      <c r="I45" s="65" t="s">
        <v>280</v>
      </c>
      <c r="J45" s="65" t="s">
        <v>281</v>
      </c>
      <c r="K45" s="65" t="s">
        <v>282</v>
      </c>
      <c r="L45" s="65" t="s">
        <v>283</v>
      </c>
      <c r="M45" s="65" t="s">
        <v>276</v>
      </c>
      <c r="O45" s="65"/>
      <c r="P45" s="65" t="s">
        <v>280</v>
      </c>
      <c r="Q45" s="65" t="s">
        <v>281</v>
      </c>
      <c r="R45" s="65" t="s">
        <v>282</v>
      </c>
      <c r="S45" s="65" t="s">
        <v>283</v>
      </c>
      <c r="T45" s="65" t="s">
        <v>276</v>
      </c>
      <c r="V45" s="65"/>
      <c r="W45" s="65" t="s">
        <v>280</v>
      </c>
      <c r="X45" s="65" t="s">
        <v>281</v>
      </c>
      <c r="Y45" s="65" t="s">
        <v>282</v>
      </c>
      <c r="Z45" s="65" t="s">
        <v>283</v>
      </c>
      <c r="AA45" s="65" t="s">
        <v>276</v>
      </c>
      <c r="AC45" s="65"/>
      <c r="AD45" s="65" t="s">
        <v>280</v>
      </c>
      <c r="AE45" s="65" t="s">
        <v>281</v>
      </c>
      <c r="AF45" s="65" t="s">
        <v>282</v>
      </c>
      <c r="AG45" s="65" t="s">
        <v>283</v>
      </c>
      <c r="AH45" s="65" t="s">
        <v>276</v>
      </c>
      <c r="AJ45" s="65"/>
      <c r="AK45" s="65" t="s">
        <v>280</v>
      </c>
      <c r="AL45" s="65" t="s">
        <v>281</v>
      </c>
      <c r="AM45" s="65" t="s">
        <v>282</v>
      </c>
      <c r="AN45" s="65" t="s">
        <v>283</v>
      </c>
      <c r="AO45" s="65" t="s">
        <v>276</v>
      </c>
      <c r="AQ45" s="65"/>
      <c r="AR45" s="65" t="s">
        <v>280</v>
      </c>
      <c r="AS45" s="65" t="s">
        <v>281</v>
      </c>
      <c r="AT45" s="65" t="s">
        <v>282</v>
      </c>
      <c r="AU45" s="65" t="s">
        <v>283</v>
      </c>
      <c r="AV45" s="65" t="s">
        <v>276</v>
      </c>
      <c r="AX45" s="65"/>
      <c r="AY45" s="65" t="s">
        <v>280</v>
      </c>
      <c r="AZ45" s="65" t="s">
        <v>281</v>
      </c>
      <c r="BA45" s="65" t="s">
        <v>282</v>
      </c>
      <c r="BB45" s="65" t="s">
        <v>283</v>
      </c>
      <c r="BC45" s="65" t="s">
        <v>276</v>
      </c>
      <c r="BE45" s="65"/>
      <c r="BF45" s="65" t="s">
        <v>280</v>
      </c>
      <c r="BG45" s="65" t="s">
        <v>281</v>
      </c>
      <c r="BH45" s="65" t="s">
        <v>282</v>
      </c>
      <c r="BI45" s="65" t="s">
        <v>283</v>
      </c>
      <c r="BJ45" s="65" t="s">
        <v>276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12.685632999999999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11.794225000000001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552.90129999999999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3.3225413000000002E-2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3.8756910000000002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155.83417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111.68643</v>
      </c>
      <c r="AX46" s="65" t="s">
        <v>322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8" sqref="G8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324</v>
      </c>
      <c r="D2" s="61">
        <v>55</v>
      </c>
      <c r="E2" s="61">
        <v>2294.3413</v>
      </c>
      <c r="F2" s="61">
        <v>391.02548000000002</v>
      </c>
      <c r="G2" s="61">
        <v>40.194659999999999</v>
      </c>
      <c r="H2" s="61">
        <v>19.776436</v>
      </c>
      <c r="I2" s="61">
        <v>20.418223999999999</v>
      </c>
      <c r="J2" s="61">
        <v>73.226089999999999</v>
      </c>
      <c r="K2" s="61">
        <v>37.965637000000001</v>
      </c>
      <c r="L2" s="61">
        <v>35.260452000000001</v>
      </c>
      <c r="M2" s="61">
        <v>19.235916</v>
      </c>
      <c r="N2" s="61">
        <v>1.9568044</v>
      </c>
      <c r="O2" s="61">
        <v>8.9572610000000008</v>
      </c>
      <c r="P2" s="61">
        <v>670.87274000000002</v>
      </c>
      <c r="Q2" s="61">
        <v>19.294668000000001</v>
      </c>
      <c r="R2" s="61">
        <v>419.33636000000001</v>
      </c>
      <c r="S2" s="61">
        <v>102.08731</v>
      </c>
      <c r="T2" s="61">
        <v>3806.9884999999999</v>
      </c>
      <c r="U2" s="61">
        <v>2.5906693999999999</v>
      </c>
      <c r="V2" s="61">
        <v>17.701553000000001</v>
      </c>
      <c r="W2" s="61">
        <v>177.95076</v>
      </c>
      <c r="X2" s="61">
        <v>68.010099999999994</v>
      </c>
      <c r="Y2" s="61">
        <v>1.6132660999999999</v>
      </c>
      <c r="Z2" s="61">
        <v>1.4012461</v>
      </c>
      <c r="AA2" s="61">
        <v>15.063440999999999</v>
      </c>
      <c r="AB2" s="61">
        <v>1.5508484</v>
      </c>
      <c r="AC2" s="61">
        <v>489.12497000000002</v>
      </c>
      <c r="AD2" s="61">
        <v>7.6810517000000003</v>
      </c>
      <c r="AE2" s="61">
        <v>2.2597976000000002</v>
      </c>
      <c r="AF2" s="61">
        <v>0.66244113000000004</v>
      </c>
      <c r="AG2" s="61">
        <v>355.00452000000001</v>
      </c>
      <c r="AH2" s="61">
        <v>195.83842000000001</v>
      </c>
      <c r="AI2" s="61">
        <v>159.1661</v>
      </c>
      <c r="AJ2" s="61">
        <v>1226.933</v>
      </c>
      <c r="AK2" s="61">
        <v>4242.183</v>
      </c>
      <c r="AL2" s="61">
        <v>68.151139999999998</v>
      </c>
      <c r="AM2" s="61">
        <v>2623.5374000000002</v>
      </c>
      <c r="AN2" s="61">
        <v>86.948939999999993</v>
      </c>
      <c r="AO2" s="61">
        <v>12.685632999999999</v>
      </c>
      <c r="AP2" s="61">
        <v>7.8229284000000003</v>
      </c>
      <c r="AQ2" s="61">
        <v>4.8627048000000004</v>
      </c>
      <c r="AR2" s="61">
        <v>11.794225000000001</v>
      </c>
      <c r="AS2" s="61">
        <v>552.90129999999999</v>
      </c>
      <c r="AT2" s="61">
        <v>3.3225413000000002E-2</v>
      </c>
      <c r="AU2" s="61">
        <v>3.8756910000000002</v>
      </c>
      <c r="AV2" s="61">
        <v>155.83417</v>
      </c>
      <c r="AW2" s="61">
        <v>111.68643</v>
      </c>
      <c r="AX2" s="61">
        <v>7.7048279999999997E-2</v>
      </c>
      <c r="AY2" s="61">
        <v>1.2737894999999999</v>
      </c>
      <c r="AZ2" s="61">
        <v>394.25107000000003</v>
      </c>
      <c r="BA2" s="61">
        <v>30.522326</v>
      </c>
      <c r="BB2" s="61">
        <v>8.7928979999999992</v>
      </c>
      <c r="BC2" s="61">
        <v>11.254389</v>
      </c>
      <c r="BD2" s="61">
        <v>10.467085000000001</v>
      </c>
      <c r="BE2" s="61">
        <v>0.35579470000000002</v>
      </c>
      <c r="BF2" s="61">
        <v>2.2965236</v>
      </c>
      <c r="BG2" s="61">
        <v>5.7591404999999998E-4</v>
      </c>
      <c r="BH2" s="61">
        <v>4.9480519999999997E-3</v>
      </c>
      <c r="BI2" s="61">
        <v>4.6083694000000003E-3</v>
      </c>
      <c r="BJ2" s="61">
        <v>3.3161428E-2</v>
      </c>
      <c r="BK2" s="61">
        <v>4.4301083000000002E-5</v>
      </c>
      <c r="BL2" s="61">
        <v>0.2283173</v>
      </c>
      <c r="BM2" s="61">
        <v>2.4575167000000002</v>
      </c>
      <c r="BN2" s="61">
        <v>0.87468310000000005</v>
      </c>
      <c r="BO2" s="61">
        <v>50.389923000000003</v>
      </c>
      <c r="BP2" s="61">
        <v>7.9826600000000001</v>
      </c>
      <c r="BQ2" s="61">
        <v>16.633022</v>
      </c>
      <c r="BR2" s="61">
        <v>67.018789999999996</v>
      </c>
      <c r="BS2" s="61">
        <v>25.197133999999998</v>
      </c>
      <c r="BT2" s="61">
        <v>8.5645670000000003</v>
      </c>
      <c r="BU2" s="61">
        <v>7.0281125999999999E-2</v>
      </c>
      <c r="BV2" s="61">
        <v>1.6796999E-2</v>
      </c>
      <c r="BW2" s="61">
        <v>0.59341204000000003</v>
      </c>
      <c r="BX2" s="61">
        <v>0.87320790000000004</v>
      </c>
      <c r="BY2" s="61">
        <v>0.12159076000000001</v>
      </c>
      <c r="BZ2" s="61">
        <v>6.5823550000000002E-4</v>
      </c>
      <c r="CA2" s="61">
        <v>1.3358753000000001</v>
      </c>
      <c r="CB2" s="61">
        <v>6.1168396E-3</v>
      </c>
      <c r="CC2" s="61">
        <v>0.12184409</v>
      </c>
      <c r="CD2" s="61">
        <v>0.71355855000000001</v>
      </c>
      <c r="CE2" s="61">
        <v>4.5405433000000002E-2</v>
      </c>
      <c r="CF2" s="61">
        <v>2.7376957E-2</v>
      </c>
      <c r="CG2" s="61">
        <v>1.2449999E-6</v>
      </c>
      <c r="CH2" s="61">
        <v>8.7583929999999997E-3</v>
      </c>
      <c r="CI2" s="61">
        <v>5.0657920000000004E-3</v>
      </c>
      <c r="CJ2" s="61">
        <v>1.7029175000000001</v>
      </c>
      <c r="CK2" s="61">
        <v>1.1678305E-2</v>
      </c>
      <c r="CL2" s="61">
        <v>1.0741928999999999</v>
      </c>
      <c r="CM2" s="61">
        <v>2.3887261999999998</v>
      </c>
      <c r="CN2" s="61">
        <v>2430.6912000000002</v>
      </c>
      <c r="CO2" s="61">
        <v>4055.87</v>
      </c>
      <c r="CP2" s="61">
        <v>1698.4318000000001</v>
      </c>
      <c r="CQ2" s="61">
        <v>763.98710000000005</v>
      </c>
      <c r="CR2" s="61">
        <v>421.13459999999998</v>
      </c>
      <c r="CS2" s="61">
        <v>617.58600000000001</v>
      </c>
      <c r="CT2" s="61">
        <v>2296.3171000000002</v>
      </c>
      <c r="CU2" s="61">
        <v>1138.7517</v>
      </c>
      <c r="CV2" s="61">
        <v>1969.4185</v>
      </c>
      <c r="CW2" s="61">
        <v>1192.8164999999999</v>
      </c>
      <c r="CX2" s="61">
        <v>355.70855999999998</v>
      </c>
      <c r="CY2" s="61">
        <v>3358.6840000000002</v>
      </c>
      <c r="CZ2" s="61">
        <v>1191.3761999999999</v>
      </c>
      <c r="DA2" s="61">
        <v>3402.2136</v>
      </c>
      <c r="DB2" s="61">
        <v>3687.0068000000001</v>
      </c>
      <c r="DC2" s="61">
        <v>4317.7569999999996</v>
      </c>
      <c r="DD2" s="61">
        <v>6240.7309999999998</v>
      </c>
      <c r="DE2" s="61">
        <v>1177.1565000000001</v>
      </c>
      <c r="DF2" s="61">
        <v>4275.3325000000004</v>
      </c>
      <c r="DG2" s="61">
        <v>1466.6044999999999</v>
      </c>
      <c r="DH2" s="61">
        <v>73.441959999999995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30.522326</v>
      </c>
      <c r="B6">
        <f>BB2</f>
        <v>8.7928979999999992</v>
      </c>
      <c r="C6">
        <f>BC2</f>
        <v>11.254389</v>
      </c>
      <c r="D6">
        <f>BD2</f>
        <v>10.467085000000001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23631</v>
      </c>
      <c r="C2" s="56">
        <f ca="1">YEAR(TODAY())-YEAR(B2)+IF(TODAY()&gt;=DATE(YEAR(TODAY()),MONTH(B2),DAY(B2)),0,-1)</f>
        <v>55</v>
      </c>
      <c r="E2" s="52">
        <v>177.4</v>
      </c>
      <c r="F2" s="53" t="s">
        <v>39</v>
      </c>
      <c r="G2" s="52">
        <v>92.6</v>
      </c>
      <c r="H2" s="51" t="s">
        <v>41</v>
      </c>
      <c r="I2" s="72">
        <f>ROUND(G3/E3^2,1)</f>
        <v>29.4</v>
      </c>
    </row>
    <row r="3" spans="1:9" x14ac:dyDescent="0.4">
      <c r="E3" s="51">
        <f>E2/100</f>
        <v>1.774</v>
      </c>
      <c r="F3" s="51" t="s">
        <v>40</v>
      </c>
      <c r="G3" s="51">
        <f>G2</f>
        <v>92.6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김광식, ID : H1900236)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09:57:05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43986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177.4</v>
      </c>
      <c r="L12" s="129"/>
      <c r="M12" s="122">
        <f>'개인정보 및 신체계측 입력'!G2</f>
        <v>92.6</v>
      </c>
      <c r="N12" s="123"/>
      <c r="O12" s="118" t="s">
        <v>271</v>
      </c>
      <c r="P12" s="112"/>
      <c r="Q12" s="115">
        <f>'개인정보 및 신체계측 입력'!I2</f>
        <v>29.4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김광식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77.516000000000005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7.968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14.516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10.5</v>
      </c>
      <c r="L72" s="36" t="s">
        <v>53</v>
      </c>
      <c r="M72" s="36">
        <f>ROUND('DRIs DATA'!K8,1)</f>
        <v>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55.91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147.51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68.010000000000005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103.39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44.38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282.81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126.86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2020-06-10T05:12:24Z</dcterms:modified>
</cp:coreProperties>
</file>