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<sst xmlns="http://schemas.openxmlformats.org/spreadsheetml/2006/main" count="692" uniqueCount="347">
  <si>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</si>
  <si>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</si>
  <si>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</si>
  <si>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</si>
  <si>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</si>
  <si>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</si>
  <si>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</si>
  <si>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</si>
  <si>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</si>
  <si>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</si>
  <si>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</si>
  <si>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</si>
  <si>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</si>
  <si>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</si>
  <si>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</si>
  <si>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</si>
  <si>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</si>
  <si>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</si>
  <si>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</si>
  <si>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</si>
  <si>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</si>
  <si>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</si>
  <si>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</si>
  <si>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</si>
  <si>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</si>
  <si>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</si>
  <si>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</si>
  <si>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</si>
  <si>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</si>
  <si>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</si>
  <si>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</si>
  <si>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</si>
  <si>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</si>
  <si>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</si>
  <si>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</si>
  <si>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</si>
  <si>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</si>
  <si>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</si>
  <si>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</si>
  <si>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</si>
  <si>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</si>
  <si>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</si>
  <si>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</si>
  <si>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</si>
  <si>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</si>
  <si>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</si>
  <si>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</si>
  <si>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</si>
  <si>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</si>
  <si>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</si>
  <si>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</si>
  <si>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</si>
  <si>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</si>
  <si>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</si>
  <si>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</si>
  <si>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</si>
  <si>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</si>
  <si>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</si>
  <si>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</si>
  <si>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</si>
  <si>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</si>
  <si>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</si>
  <si>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</si>
  <si>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</si>
  <si>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</si>
  <si>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</si>
  <si>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</si>
  <si>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</si>
  <si>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</si>
  <si>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</si>
  <si>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</si>
  <si>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</si>
  <si>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</si>
  <si>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</si>
  <si>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</si>
  <si>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</si>
  <si>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</si>
  <si>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</si>
  <si>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</si>
  <si>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</si>
  <si>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</si>
  <si>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</si>
  <si>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</si>
  <si>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</si>
  <si>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</si>
  <si>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</si>
  <si>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</si>
  <si>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</si>
  <si>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</si>
  <si>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</si>
  <si>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</si>
  <si>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</si>
  <si>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</si>
  <si>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</si>
  <si>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</si>
  <si>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</si>
  <si>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</si>
  <si>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</si>
  <si>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</si>
  <si>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</si>
  <si>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</si>
  <si>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</si>
  <si>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</si>
  <si>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</si>
  <si>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</si>
  <si>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</si>
  <si>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</si>
  <si>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</si>
  <si>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</si>
  <si>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</si>
  <si>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</si>
  <si>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</si>
  <si>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</si>
  <si>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</si>
  <si>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</si>
  <si>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</si>
  <si>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</si>
  <si>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</si>
  <si>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</si>
  <si>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</si>
  <si>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</si>
  <si>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</si>
  <si>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</si>
  <si>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</si>
  <si>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</si>
  <si>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</si>
  <si>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</si>
  <si>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</si>
  <si>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</si>
  <si>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</si>
  <si>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</si>
  <si>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</si>
  <si>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</si>
  <si>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</si>
  <si>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</si>
  <si>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</si>
  <si>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</si>
  <si>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</si>
  <si>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</si>
  <si>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</si>
  <si>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</si>
  <si>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</si>
  <si>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</si>
  <si>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</si>
  <si>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</si>
  <si>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</si>
  <si>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</si>
  <si>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</si>
  <si>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</si>
  <si>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</si>
  <si>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</si>
  <si>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</si>
  <si>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</si>
  <si>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</si>
  <si>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</si>
  <si>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</si>
  <si>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</si>
  <si>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</si>
  <si>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</si>
  <si>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</si>
  <si>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</si>
  <si>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</si>
  <si>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</si>
  <si>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</si>
  <si>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</si>
  <si>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</si>
  <si>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</si>
  <si>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</si>
  <si>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</si>
  <si>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</si>
  <si>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</si>
  <si>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</si>
  <si>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</si>
  <si>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</si>
  <si>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</si>
  <si>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</si>
  <si>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</si>
  <si>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</si>
  <si>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</si>
  <si>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</si>
  <si>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</si>
  <si>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</si>
  <si>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</si>
  <si>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</si>
  <si>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</si>
  <si>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</si>
  <si>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</si>
  <si>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</si>
  <si>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</si>
  <si>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</si>
  <si>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</si>
  <si>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</si>
  <si>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</si>
  <si>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</si>
  <si>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</si>
  <si>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</si>
  <si>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</si>
  <si>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</si>
  <si>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</si>
  <si>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</si>
  <si>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</si>
  <si>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</si>
  <si>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</si>
  <si>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</si>
  <si>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</si>
  <si>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</si>
  <si>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</si>
  <si>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</si>
  <si>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</si>
  <si>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</si>
  <si>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</si>
  <si>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</si>
  <si>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</si>
  <si>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</si>
  <si>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</si>
  <si>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</si>
  <si>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</si>
  <si>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</si>
  <si>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</si>
  <si>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</si>
  <si>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</si>
  <si>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</si>
  <si>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</si>
  <si>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</si>
  <si>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</si>
  <si>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</si>
  <si>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</si>
  <si>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</si>
  <si>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</si>
  <si>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</si>
  <si>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</si>
  <si>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</si>
  <si>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</si>
  <si>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</si>
  <si>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</si>
  <si>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</si>
  <si>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</si>
  <si>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</si>
  <si>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</si>
  <si>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</si>
  <si>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</si>
  <si>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</si>
  <si>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</si>
  <si>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</si>
  <si>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</si>
  <si>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</si>
  <si>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</si>
  <si>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</si>
  <si>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</si>
  <si>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</si>
  <si>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</si>
  <si>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</si>
  <si>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</si>
  <si>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</si>
  <si>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</si>
  <si>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</si>
  <si>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</si>
  <si>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</si>
  <si>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</si>
  <si>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</si>
  <si>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</si>
  <si>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</si>
  <si>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</si>
  <si>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</si>
  <si>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</si>
  <si>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</si>
  <si>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</si>
  <si>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</si>
  <si>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</si>
  <si>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</si>
  <si>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</si>
  <si>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</si>
  <si>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</si>
  <si>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</si>
  <si>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</si>
  <si>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</si>
  <si>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</si>
  <si>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</si>
  <si>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</si>
  <si>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</si>
  <si>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</si>
  <si>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</si>
  <si>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</si>
  <si>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</si>
  <si>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</si>
  <si>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</si>
  <si>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</si>
  <si>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</si>
  <si>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</si>
  <si>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</si>
  <si>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</si>
  <si>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</si>
  <si>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</si>
  <si>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</si>
  <si>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</si>
  <si>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</si>
  <si>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</si>
  <si>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</si>
  <si>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</si>
  <si>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</si>
  <si>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</si>
  <si>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</si>
  <si>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</si>
  <si>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</si>
  <si>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</si>
  <si>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</si>
  <si>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</si>
  <si>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</si>
  <si>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</si>
  <si>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</si>
  <si>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</si>
  <si>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</si>
  <si>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서진순, ID : H1900237)</t>
  </si>
  <si>
    <t>출력시각</t>
    <phoneticPr fontId="1" type="noConversion"/>
  </si>
  <si>
    <t>2020년 06월 10일 10:04:31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</si>
  <si>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</si>
  <si>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</si>
  <si>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</si>
  <si>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</si>
  <si>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</si>
  <si>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</si>
  <si>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</si>
  <si>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</si>
  <si>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</si>
  <si>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</si>
  <si>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</si>
  <si>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</si>
  <si>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</si>
  <si>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</si>
  <si>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</si>
  <si>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</si>
  <si>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</si>
  <si>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</si>
  <si>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</si>
  <si>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</si>
  <si>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</si>
  <si>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</si>
  <si>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</si>
  <si>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</si>
  <si>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</si>
  <si>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</si>
  <si>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</si>
  <si>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</si>
  <si>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</si>
  <si>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H1900237</t>
  </si>
  <si>
    <t>서진순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</si>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</sst>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69.999499999999998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3600"/>
        <c:axId val="247239872"/>
      </c:barChart>
      <c:catAx>
        <c:axId val="24723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9872"/>
        <c:crosses val="autoZero"/>
        <c:auto val="1"/>
        <c:lblAlgn val="ctr"/>
        <c:lblOffset val="100"/>
        <c:noMultiLvlLbl val="0"/>
      </c:catAx>
      <c:valAx>
        <c:axId val="24723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2.5893022999999999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8232"/>
        <c:axId val="434206664"/>
      </c:barChart>
      <c:catAx>
        <c:axId val="4342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6664"/>
        <c:crosses val="autoZero"/>
        <c:auto val="1"/>
        <c:lblAlgn val="ctr"/>
        <c:lblOffset val="100"/>
        <c:noMultiLvlLbl val="0"/>
      </c:catAx>
      <c:valAx>
        <c:axId val="43420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3.3418863000000001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40408"/>
        <c:axId val="474335312"/>
      </c:barChart>
      <c:catAx>
        <c:axId val="47434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5312"/>
        <c:crosses val="autoZero"/>
        <c:auto val="1"/>
        <c:lblAlgn val="ctr"/>
        <c:lblOffset val="100"/>
        <c:noMultiLvlLbl val="0"/>
      </c:catAx>
      <c:valAx>
        <c:axId val="47433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4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1207.9353000000001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6880"/>
        <c:axId val="474338840"/>
      </c:barChart>
      <c:catAx>
        <c:axId val="47433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8840"/>
        <c:crosses val="autoZero"/>
        <c:auto val="1"/>
        <c:lblAlgn val="ctr"/>
        <c:lblOffset val="100"/>
        <c:noMultiLvlLbl val="0"/>
      </c:catAx>
      <c:valAx>
        <c:axId val="47433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3403.7530000000002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9232"/>
        <c:axId val="474334136"/>
      </c:barChart>
      <c:catAx>
        <c:axId val="4743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4136"/>
        <c:crosses val="autoZero"/>
        <c:auto val="1"/>
        <c:lblAlgn val="ctr"/>
        <c:lblOffset val="100"/>
        <c:noMultiLvlLbl val="0"/>
      </c:catAx>
      <c:valAx>
        <c:axId val="474334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175.36552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3744"/>
        <c:axId val="474340016"/>
      </c:barChart>
      <c:catAx>
        <c:axId val="47433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40016"/>
        <c:crosses val="autoZero"/>
        <c:auto val="1"/>
        <c:lblAlgn val="ctr"/>
        <c:lblOffset val="100"/>
        <c:noMultiLvlLbl val="0"/>
      </c:catAx>
      <c:valAx>
        <c:axId val="47434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123.7286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4528"/>
        <c:axId val="474334920"/>
      </c:barChart>
      <c:catAx>
        <c:axId val="47433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4920"/>
        <c:crosses val="autoZero"/>
        <c:auto val="1"/>
        <c:lblAlgn val="ctr"/>
        <c:lblOffset val="100"/>
        <c:noMultiLvlLbl val="0"/>
      </c:catAx>
      <c:valAx>
        <c:axId val="47433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11.311213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6096"/>
        <c:axId val="474335704"/>
      </c:barChart>
      <c:catAx>
        <c:axId val="4743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5704"/>
        <c:crosses val="autoZero"/>
        <c:auto val="1"/>
        <c:lblAlgn val="ctr"/>
        <c:lblOffset val="100"/>
        <c:noMultiLvlLbl val="0"/>
      </c:catAx>
      <c:valAx>
        <c:axId val="474335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1972.2829999999999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9624"/>
        <c:axId val="426256952"/>
      </c:barChart>
      <c:catAx>
        <c:axId val="47433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6952"/>
        <c:crosses val="autoZero"/>
        <c:auto val="1"/>
        <c:lblAlgn val="ctr"/>
        <c:lblOffset val="100"/>
        <c:noMultiLvlLbl val="0"/>
      </c:catAx>
      <c:valAx>
        <c:axId val="4262569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0.29150875999999998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3032"/>
        <c:axId val="426252248"/>
      </c:barChart>
      <c:catAx>
        <c:axId val="4262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2248"/>
        <c:crosses val="autoZero"/>
        <c:auto val="1"/>
        <c:lblAlgn val="ctr"/>
        <c:lblOffset val="100"/>
        <c:noMultiLvlLbl val="0"/>
      </c:catAx>
      <c:valAx>
        <c:axId val="42625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2.6328816000000002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8520"/>
        <c:axId val="426255776"/>
      </c:barChart>
      <c:catAx>
        <c:axId val="42625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5776"/>
        <c:crosses val="autoZero"/>
        <c:auto val="1"/>
        <c:lblAlgn val="ctr"/>
        <c:lblOffset val="100"/>
        <c:noMultiLvlLbl val="0"/>
      </c:catAx>
      <c:valAx>
        <c:axId val="42625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35.860053999999998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9088"/>
        <c:axId val="247238696"/>
      </c:barChart>
      <c:catAx>
        <c:axId val="24723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8696"/>
        <c:crosses val="autoZero"/>
        <c:auto val="1"/>
        <c:lblAlgn val="ctr"/>
        <c:lblOffset val="100"/>
        <c:noMultiLvlLbl val="0"/>
      </c:catAx>
      <c:valAx>
        <c:axId val="24723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323.39434999999997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6560"/>
        <c:axId val="426258128"/>
      </c:barChart>
      <c:catAx>
        <c:axId val="42625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8128"/>
        <c:crosses val="autoZero"/>
        <c:auto val="1"/>
        <c:lblAlgn val="ctr"/>
        <c:lblOffset val="100"/>
        <c:noMultiLvlLbl val="0"/>
      </c:catAx>
      <c:valAx>
        <c:axId val="4262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65.419240000000002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3424"/>
        <c:axId val="426257736"/>
      </c:barChart>
      <c:catAx>
        <c:axId val="4262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7736"/>
        <c:crosses val="autoZero"/>
        <c:auto val="1"/>
        <c:lblAlgn val="ctr"/>
        <c:lblOffset val="100"/>
        <c:noMultiLvlLbl val="0"/>
      </c:catAx>
      <c:valAx>
        <c:axId val="4262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5.2930000000000001</c:v>
                </c:pt>
                <c:pt idx="1">
                  <c:v>20.670999999999999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6257344"/>
        <c:axId val="426256168"/>
      </c:barChart>
      <c:catAx>
        <c:axId val="42625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6168"/>
        <c:crosses val="autoZero"/>
        <c:auto val="1"/>
        <c:lblAlgn val="ctr"/>
        <c:lblOffset val="100"/>
        <c:noMultiLvlLbl val="0"/>
      </c:catAx>
      <c:valAx>
        <c:axId val="42625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17.767672000000001</c:v>
                </c:pt>
                <c:pt idx="1">
                  <c:v>22.453049</c:v>
                </c:pt>
                <c:pt idx="2">
                  <c:v>33.036099999999998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686.07910000000004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5384"/>
        <c:axId val="431086688"/>
      </c:barChart>
      <c:catAx>
        <c:axId val="42625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6688"/>
        <c:crosses val="autoZero"/>
        <c:auto val="1"/>
        <c:lblAlgn val="ctr"/>
        <c:lblOffset val="100"/>
        <c:noMultiLvlLbl val="0"/>
      </c:catAx>
      <c:valAx>
        <c:axId val="43108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25.771652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5904"/>
        <c:axId val="431085512"/>
      </c:barChart>
      <c:catAx>
        <c:axId val="43108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5512"/>
        <c:crosses val="autoZero"/>
        <c:auto val="1"/>
        <c:lblAlgn val="ctr"/>
        <c:lblOffset val="100"/>
        <c:noMultiLvlLbl val="0"/>
      </c:catAx>
      <c:valAx>
        <c:axId val="4310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69.655000000000001</c:v>
                </c:pt>
                <c:pt idx="1">
                  <c:v>14.058</c:v>
                </c:pt>
                <c:pt idx="2">
                  <c:v>16.286999999999999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1084728"/>
        <c:axId val="431084336"/>
      </c:barChart>
      <c:catAx>
        <c:axId val="43108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4336"/>
        <c:crosses val="autoZero"/>
        <c:auto val="1"/>
        <c:lblAlgn val="ctr"/>
        <c:lblOffset val="100"/>
        <c:noMultiLvlLbl val="0"/>
      </c:catAx>
      <c:valAx>
        <c:axId val="4310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2017.2991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9824"/>
        <c:axId val="431089040"/>
      </c:barChart>
      <c:catAx>
        <c:axId val="4310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9040"/>
        <c:crosses val="autoZero"/>
        <c:auto val="1"/>
        <c:lblAlgn val="ctr"/>
        <c:lblOffset val="100"/>
        <c:noMultiLvlLbl val="0"/>
      </c:catAx>
      <c:valAx>
        <c:axId val="431089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174.27716000000001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7472"/>
        <c:axId val="431091392"/>
      </c:barChart>
      <c:catAx>
        <c:axId val="43108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91392"/>
        <c:crosses val="autoZero"/>
        <c:auto val="1"/>
        <c:lblAlgn val="ctr"/>
        <c:lblOffset val="100"/>
        <c:noMultiLvlLbl val="0"/>
      </c:catAx>
      <c:valAx>
        <c:axId val="43109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651.50710000000004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8256"/>
        <c:axId val="431090216"/>
      </c:barChart>
      <c:catAx>
        <c:axId val="4310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90216"/>
        <c:crosses val="autoZero"/>
        <c:auto val="1"/>
        <c:lblAlgn val="ctr"/>
        <c:lblOffset val="100"/>
        <c:noMultiLvlLbl val="0"/>
      </c:catAx>
      <c:valAx>
        <c:axId val="43109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3.6902659999999998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7912"/>
        <c:axId val="247237520"/>
      </c:barChart>
      <c:catAx>
        <c:axId val="24723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7520"/>
        <c:crosses val="autoZero"/>
        <c:auto val="1"/>
        <c:lblAlgn val="ctr"/>
        <c:lblOffset val="100"/>
        <c:noMultiLvlLbl val="0"/>
      </c:catAx>
      <c:valAx>
        <c:axId val="2472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5420.0659999999998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88648"/>
        <c:axId val="431089432"/>
      </c:barChart>
      <c:catAx>
        <c:axId val="4310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89432"/>
        <c:crosses val="autoZero"/>
        <c:auto val="1"/>
        <c:lblAlgn val="ctr"/>
        <c:lblOffset val="100"/>
        <c:noMultiLvlLbl val="0"/>
      </c:catAx>
      <c:valAx>
        <c:axId val="43108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18.287700000000001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36000"/>
        <c:axId val="484729336"/>
      </c:barChart>
      <c:catAx>
        <c:axId val="4847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29336"/>
        <c:crosses val="autoZero"/>
        <c:auto val="1"/>
        <c:lblAlgn val="ctr"/>
        <c:lblOffset val="100"/>
        <c:noMultiLvlLbl val="0"/>
      </c:catAx>
      <c:valAx>
        <c:axId val="48472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2.3115701999999998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36392"/>
        <c:axId val="484732472"/>
      </c:barChart>
      <c:catAx>
        <c:axId val="48473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32472"/>
        <c:crosses val="autoZero"/>
        <c:auto val="1"/>
        <c:lblAlgn val="ctr"/>
        <c:lblOffset val="100"/>
        <c:noMultiLvlLbl val="0"/>
      </c:catAx>
      <c:valAx>
        <c:axId val="48473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451.3066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236736"/>
        <c:axId val="247235952"/>
      </c:barChart>
      <c:catAx>
        <c:axId val="24723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235952"/>
        <c:crosses val="autoZero"/>
        <c:auto val="1"/>
        <c:lblAlgn val="ctr"/>
        <c:lblOffset val="100"/>
        <c:noMultiLvlLbl val="0"/>
      </c:catAx>
      <c:valAx>
        <c:axId val="24723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2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1.4438244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5096"/>
        <c:axId val="434207448"/>
      </c:barChart>
      <c:catAx>
        <c:axId val="4342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7448"/>
        <c:crosses val="autoZero"/>
        <c:auto val="1"/>
        <c:lblAlgn val="ctr"/>
        <c:lblOffset val="100"/>
        <c:noMultiLvlLbl val="0"/>
      </c:catAx>
      <c:valAx>
        <c:axId val="434207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16.420822000000001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9408"/>
        <c:axId val="434205488"/>
      </c:barChart>
      <c:catAx>
        <c:axId val="4342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5488"/>
        <c:crosses val="autoZero"/>
        <c:auto val="1"/>
        <c:lblAlgn val="ctr"/>
        <c:lblOffset val="100"/>
        <c:noMultiLvlLbl val="0"/>
      </c:catAx>
      <c:valAx>
        <c:axId val="43420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2.3115701999999998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192"/>
        <c:axId val="434207840"/>
      </c:barChart>
      <c:catAx>
        <c:axId val="4342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7840"/>
        <c:crosses val="autoZero"/>
        <c:auto val="1"/>
        <c:lblAlgn val="ctr"/>
        <c:lblOffset val="100"/>
        <c:noMultiLvlLbl val="0"/>
      </c:catAx>
      <c:valAx>
        <c:axId val="43420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627.44824000000006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8624"/>
        <c:axId val="434205880"/>
      </c:barChart>
      <c:catAx>
        <c:axId val="43420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5880"/>
        <c:crosses val="autoZero"/>
        <c:auto val="1"/>
        <c:lblAlgn val="ctr"/>
        <c:lblOffset val="100"/>
        <c:noMultiLvlLbl val="0"/>
      </c:catAx>
      <c:valAx>
        <c:axId val="4342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8.8063880000000001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976"/>
        <c:axId val="434212152"/>
      </c:barChart>
      <c:catAx>
        <c:axId val="4342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2152"/>
        <c:crosses val="autoZero"/>
        <c:auto val="1"/>
        <c:lblAlgn val="ctr"/>
        <c:lblOffset val="100"/>
        <c:noMultiLvlLbl val="0"/>
      </c:catAx>
      <c:valAx>
        <c:axId val="43421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서진순, ID : H1900237)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10:04:31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2017.2991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69.999499999999998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35.860053999999998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69.655000000000001</v>
      </c>
      <c r="G8" s="59">
        <f>'DRIs DATA 입력'!G8</f>
        <v>14.058</v>
      </c>
      <c r="H8" s="59">
        <f>'DRIs DATA 입력'!H8</f>
        <v>16.286999999999999</v>
      </c>
      <c r="I8" s="46"/>
      <c r="J8" s="59" t="s">
        <v>216</v>
      </c>
      <c r="K8" s="59">
        <f>'DRIs DATA 입력'!K8</f>
        <v>5.2930000000000001</v>
      </c>
      <c r="L8" s="59">
        <f>'DRIs DATA 입력'!L8</f>
        <v>20.670999999999999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686.07910000000004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25.771652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3.6902659999999998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451.3066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174.27716000000001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1.711039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1.4438244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16.420822000000001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2.3115701999999998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627.44824000000006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8.8063880000000001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2.5893022999999999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3.3418863000000001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651.50710000000004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1207.9353000000001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5420.0659999999998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3403.7530000000002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175.36552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123.7286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18.287700000000001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11.311213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1972.2829999999999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0.29150875999999998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2.6328816000000002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323.39434999999997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65.419240000000002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0" sqref="I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311</v>
      </c>
      <c r="B1" s="61" t="s">
        <v>312</v>
      </c>
      <c r="G1" s="62" t="s">
        <v>313</v>
      </c>
      <c r="H1" s="61" t="s">
        <v>314</v>
      </c>
    </row>
    <row r="3" spans="1:27" x14ac:dyDescent="0.4">
      <c r="A3" s="71" t="s">
        <v>315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316</v>
      </c>
      <c r="B4" s="69"/>
      <c r="C4" s="69"/>
      <c r="E4" s="66" t="s">
        <v>317</v>
      </c>
      <c r="F4" s="67"/>
      <c r="G4" s="67"/>
      <c r="H4" s="68"/>
      <c r="J4" s="66" t="s">
        <v>318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319</v>
      </c>
      <c r="V4" s="69"/>
      <c r="W4" s="69"/>
      <c r="X4" s="69"/>
      <c r="Y4" s="69"/>
      <c r="Z4" s="69"/>
    </row>
    <row r="5" spans="1:27" x14ac:dyDescent="0.4">
      <c r="A5" s="65"/>
      <c r="B5" s="65" t="s">
        <v>320</v>
      </c>
      <c r="C5" s="65" t="s">
        <v>275</v>
      </c>
      <c r="E5" s="65"/>
      <c r="F5" s="65" t="s">
        <v>321</v>
      </c>
      <c r="G5" s="65" t="s">
        <v>322</v>
      </c>
      <c r="H5" s="65" t="s">
        <v>323</v>
      </c>
      <c r="J5" s="65"/>
      <c r="K5" s="65" t="s">
        <v>324</v>
      </c>
      <c r="L5" s="65" t="s">
        <v>325</v>
      </c>
      <c r="N5" s="65"/>
      <c r="O5" s="65" t="s">
        <v>326</v>
      </c>
      <c r="P5" s="65" t="s">
        <v>327</v>
      </c>
      <c r="Q5" s="65" t="s">
        <v>328</v>
      </c>
      <c r="R5" s="65" t="s">
        <v>329</v>
      </c>
      <c r="S5" s="65" t="s">
        <v>330</v>
      </c>
      <c r="U5" s="65"/>
      <c r="V5" s="65" t="s">
        <v>326</v>
      </c>
      <c r="W5" s="65" t="s">
        <v>327</v>
      </c>
      <c r="X5" s="65" t="s">
        <v>328</v>
      </c>
      <c r="Y5" s="65" t="s">
        <v>329</v>
      </c>
      <c r="Z5" s="65" t="s">
        <v>330</v>
      </c>
    </row>
    <row r="6" spans="1:27" x14ac:dyDescent="0.4">
      <c r="A6" s="65" t="s">
        <v>331</v>
      </c>
      <c r="B6" s="65">
        <v>1800</v>
      </c>
      <c r="C6" s="65">
        <v>2017.2991</v>
      </c>
      <c r="E6" s="65" t="s">
        <v>332</v>
      </c>
      <c r="F6" s="65">
        <v>55</v>
      </c>
      <c r="G6" s="65">
        <v>15</v>
      </c>
      <c r="H6" s="65">
        <v>7</v>
      </c>
      <c r="J6" s="65" t="s">
        <v>332</v>
      </c>
      <c r="K6" s="65">
        <v>0.1</v>
      </c>
      <c r="L6" s="65">
        <v>4</v>
      </c>
      <c r="N6" s="65" t="s">
        <v>333</v>
      </c>
      <c r="O6" s="65">
        <v>40</v>
      </c>
      <c r="P6" s="65">
        <v>50</v>
      </c>
      <c r="Q6" s="65">
        <v>0</v>
      </c>
      <c r="R6" s="65">
        <v>0</v>
      </c>
      <c r="S6" s="65">
        <v>69.999499999999998</v>
      </c>
      <c r="U6" s="65" t="s">
        <v>334</v>
      </c>
      <c r="V6" s="65">
        <v>0</v>
      </c>
      <c r="W6" s="65">
        <v>0</v>
      </c>
      <c r="X6" s="65">
        <v>20</v>
      </c>
      <c r="Y6" s="65">
        <v>0</v>
      </c>
      <c r="Z6" s="65">
        <v>35.860053999999998</v>
      </c>
    </row>
    <row r="7" spans="1:27" x14ac:dyDescent="0.4">
      <c r="E7" s="65" t="s">
        <v>335</v>
      </c>
      <c r="F7" s="65">
        <v>65</v>
      </c>
      <c r="G7" s="65">
        <v>30</v>
      </c>
      <c r="H7" s="65">
        <v>20</v>
      </c>
      <c r="J7" s="65" t="s">
        <v>335</v>
      </c>
      <c r="K7" s="65">
        <v>1</v>
      </c>
      <c r="L7" s="65">
        <v>10</v>
      </c>
    </row>
    <row r="8" spans="1:27" x14ac:dyDescent="0.4">
      <c r="E8" s="65" t="s">
        <v>336</v>
      </c>
      <c r="F8" s="65">
        <v>69.655000000000001</v>
      </c>
      <c r="G8" s="65">
        <v>14.058</v>
      </c>
      <c r="H8" s="65">
        <v>16.286999999999999</v>
      </c>
      <c r="J8" s="65" t="s">
        <v>336</v>
      </c>
      <c r="K8" s="65">
        <v>5.2930000000000001</v>
      </c>
      <c r="L8" s="65">
        <v>20.670999999999999</v>
      </c>
    </row>
    <row r="13" spans="1:27" x14ac:dyDescent="0.4">
      <c r="A13" s="70" t="s">
        <v>337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338</v>
      </c>
      <c r="B14" s="69"/>
      <c r="C14" s="69"/>
      <c r="D14" s="69"/>
      <c r="E14" s="69"/>
      <c r="F14" s="69"/>
      <c r="H14" s="69" t="s">
        <v>339</v>
      </c>
      <c r="I14" s="69"/>
      <c r="J14" s="69"/>
      <c r="K14" s="69"/>
      <c r="L14" s="69"/>
      <c r="M14" s="69"/>
      <c r="O14" s="69" t="s">
        <v>340</v>
      </c>
      <c r="P14" s="69"/>
      <c r="Q14" s="69"/>
      <c r="R14" s="69"/>
      <c r="S14" s="69"/>
      <c r="T14" s="69"/>
      <c r="V14" s="69" t="s">
        <v>341</v>
      </c>
      <c r="W14" s="69"/>
      <c r="X14" s="69"/>
      <c r="Y14" s="69"/>
      <c r="Z14" s="69"/>
      <c r="AA14" s="69"/>
    </row>
    <row r="15" spans="1:27" x14ac:dyDescent="0.4">
      <c r="A15" s="65"/>
      <c r="B15" s="65" t="s">
        <v>326</v>
      </c>
      <c r="C15" s="65" t="s">
        <v>327</v>
      </c>
      <c r="D15" s="65" t="s">
        <v>328</v>
      </c>
      <c r="E15" s="65" t="s">
        <v>329</v>
      </c>
      <c r="F15" s="65" t="s">
        <v>330</v>
      </c>
      <c r="H15" s="65"/>
      <c r="I15" s="65" t="s">
        <v>326</v>
      </c>
      <c r="J15" s="65" t="s">
        <v>327</v>
      </c>
      <c r="K15" s="65" t="s">
        <v>328</v>
      </c>
      <c r="L15" s="65" t="s">
        <v>329</v>
      </c>
      <c r="M15" s="65" t="s">
        <v>330</v>
      </c>
      <c r="O15" s="65"/>
      <c r="P15" s="65" t="s">
        <v>326</v>
      </c>
      <c r="Q15" s="65" t="s">
        <v>327</v>
      </c>
      <c r="R15" s="65" t="s">
        <v>328</v>
      </c>
      <c r="S15" s="65" t="s">
        <v>329</v>
      </c>
      <c r="T15" s="65" t="s">
        <v>330</v>
      </c>
      <c r="V15" s="65"/>
      <c r="W15" s="65" t="s">
        <v>326</v>
      </c>
      <c r="X15" s="65" t="s">
        <v>327</v>
      </c>
      <c r="Y15" s="65" t="s">
        <v>328</v>
      </c>
      <c r="Z15" s="65" t="s">
        <v>329</v>
      </c>
      <c r="AA15" s="65" t="s">
        <v>330</v>
      </c>
    </row>
    <row r="16" spans="1:27" x14ac:dyDescent="0.4">
      <c r="A16" s="65" t="s">
        <v>342</v>
      </c>
      <c r="B16" s="65">
        <v>430</v>
      </c>
      <c r="C16" s="65">
        <v>600</v>
      </c>
      <c r="D16" s="65">
        <v>0</v>
      </c>
      <c r="E16" s="65">
        <v>3000</v>
      </c>
      <c r="F16" s="65">
        <v>686.07910000000004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25.771652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3.6902659999999998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451.3066</v>
      </c>
    </row>
    <row r="23" spans="1:62" x14ac:dyDescent="0.4">
      <c r="A23" s="70" t="s">
        <v>343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280</v>
      </c>
      <c r="B24" s="69"/>
      <c r="C24" s="69"/>
      <c r="D24" s="69"/>
      <c r="E24" s="69"/>
      <c r="F24" s="69"/>
      <c r="H24" s="69" t="s">
        <v>281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283</v>
      </c>
      <c r="W24" s="69"/>
      <c r="X24" s="69"/>
      <c r="Y24" s="69"/>
      <c r="Z24" s="69"/>
      <c r="AA24" s="69"/>
      <c r="AC24" s="69" t="s">
        <v>284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288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276</v>
      </c>
      <c r="C25" s="65" t="s">
        <v>277</v>
      </c>
      <c r="D25" s="65" t="s">
        <v>278</v>
      </c>
      <c r="E25" s="65" t="s">
        <v>279</v>
      </c>
      <c r="F25" s="65" t="s">
        <v>275</v>
      </c>
      <c r="H25" s="65"/>
      <c r="I25" s="65" t="s">
        <v>276</v>
      </c>
      <c r="J25" s="65" t="s">
        <v>277</v>
      </c>
      <c r="K25" s="65" t="s">
        <v>278</v>
      </c>
      <c r="L25" s="65" t="s">
        <v>279</v>
      </c>
      <c r="M25" s="65" t="s">
        <v>275</v>
      </c>
      <c r="O25" s="65"/>
      <c r="P25" s="65" t="s">
        <v>276</v>
      </c>
      <c r="Q25" s="65" t="s">
        <v>277</v>
      </c>
      <c r="R25" s="65" t="s">
        <v>278</v>
      </c>
      <c r="S25" s="65" t="s">
        <v>279</v>
      </c>
      <c r="T25" s="65" t="s">
        <v>275</v>
      </c>
      <c r="V25" s="65"/>
      <c r="W25" s="65" t="s">
        <v>276</v>
      </c>
      <c r="X25" s="65" t="s">
        <v>277</v>
      </c>
      <c r="Y25" s="65" t="s">
        <v>278</v>
      </c>
      <c r="Z25" s="65" t="s">
        <v>279</v>
      </c>
      <c r="AA25" s="65" t="s">
        <v>275</v>
      </c>
      <c r="AC25" s="65"/>
      <c r="AD25" s="65" t="s">
        <v>276</v>
      </c>
      <c r="AE25" s="65" t="s">
        <v>277</v>
      </c>
      <c r="AF25" s="65" t="s">
        <v>278</v>
      </c>
      <c r="AG25" s="65" t="s">
        <v>279</v>
      </c>
      <c r="AH25" s="65" t="s">
        <v>275</v>
      </c>
      <c r="AJ25" s="65"/>
      <c r="AK25" s="65" t="s">
        <v>276</v>
      </c>
      <c r="AL25" s="65" t="s">
        <v>277</v>
      </c>
      <c r="AM25" s="65" t="s">
        <v>278</v>
      </c>
      <c r="AN25" s="65" t="s">
        <v>279</v>
      </c>
      <c r="AO25" s="65" t="s">
        <v>275</v>
      </c>
      <c r="AQ25" s="65"/>
      <c r="AR25" s="65" t="s">
        <v>276</v>
      </c>
      <c r="AS25" s="65" t="s">
        <v>277</v>
      </c>
      <c r="AT25" s="65" t="s">
        <v>278</v>
      </c>
      <c r="AU25" s="65" t="s">
        <v>279</v>
      </c>
      <c r="AV25" s="65" t="s">
        <v>275</v>
      </c>
      <c r="AX25" s="65"/>
      <c r="AY25" s="65" t="s">
        <v>276</v>
      </c>
      <c r="AZ25" s="65" t="s">
        <v>277</v>
      </c>
      <c r="BA25" s="65" t="s">
        <v>278</v>
      </c>
      <c r="BB25" s="65" t="s">
        <v>279</v>
      </c>
      <c r="BC25" s="65" t="s">
        <v>275</v>
      </c>
      <c r="BE25" s="65"/>
      <c r="BF25" s="65" t="s">
        <v>276</v>
      </c>
      <c r="BG25" s="65" t="s">
        <v>277</v>
      </c>
      <c r="BH25" s="65" t="s">
        <v>278</v>
      </c>
      <c r="BI25" s="65" t="s">
        <v>279</v>
      </c>
      <c r="BJ25" s="65" t="s">
        <v>275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174.27716000000001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1.711039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1.4438244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16.420822000000001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2.3115701999999998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627.44824000000006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8.8063880000000001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2.5893022999999999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3.3418863000000001</v>
      </c>
    </row>
    <row r="33" spans="1:68" x14ac:dyDescent="0.4">
      <c r="A33" s="70" t="s">
        <v>290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291</v>
      </c>
      <c r="B34" s="69"/>
      <c r="C34" s="69"/>
      <c r="D34" s="69"/>
      <c r="E34" s="69"/>
      <c r="F34" s="69"/>
      <c r="H34" s="69" t="s">
        <v>292</v>
      </c>
      <c r="I34" s="69"/>
      <c r="J34" s="69"/>
      <c r="K34" s="69"/>
      <c r="L34" s="69"/>
      <c r="M34" s="69"/>
      <c r="O34" s="69" t="s">
        <v>293</v>
      </c>
      <c r="P34" s="69"/>
      <c r="Q34" s="69"/>
      <c r="R34" s="69"/>
      <c r="S34" s="69"/>
      <c r="T34" s="69"/>
      <c r="V34" s="69" t="s">
        <v>294</v>
      </c>
      <c r="W34" s="69"/>
      <c r="X34" s="69"/>
      <c r="Y34" s="69"/>
      <c r="Z34" s="69"/>
      <c r="AA34" s="69"/>
      <c r="AC34" s="69" t="s">
        <v>295</v>
      </c>
      <c r="AD34" s="69"/>
      <c r="AE34" s="69"/>
      <c r="AF34" s="69"/>
      <c r="AG34" s="69"/>
      <c r="AH34" s="69"/>
      <c r="AJ34" s="69" t="s">
        <v>296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276</v>
      </c>
      <c r="C35" s="65" t="s">
        <v>277</v>
      </c>
      <c r="D35" s="65" t="s">
        <v>278</v>
      </c>
      <c r="E35" s="65" t="s">
        <v>279</v>
      </c>
      <c r="F35" s="65" t="s">
        <v>275</v>
      </c>
      <c r="H35" s="65"/>
      <c r="I35" s="65" t="s">
        <v>276</v>
      </c>
      <c r="J35" s="65" t="s">
        <v>277</v>
      </c>
      <c r="K35" s="65" t="s">
        <v>278</v>
      </c>
      <c r="L35" s="65" t="s">
        <v>279</v>
      </c>
      <c r="M35" s="65" t="s">
        <v>275</v>
      </c>
      <c r="O35" s="65"/>
      <c r="P35" s="65" t="s">
        <v>276</v>
      </c>
      <c r="Q35" s="65" t="s">
        <v>277</v>
      </c>
      <c r="R35" s="65" t="s">
        <v>278</v>
      </c>
      <c r="S35" s="65" t="s">
        <v>279</v>
      </c>
      <c r="T35" s="65" t="s">
        <v>275</v>
      </c>
      <c r="V35" s="65"/>
      <c r="W35" s="65" t="s">
        <v>276</v>
      </c>
      <c r="X35" s="65" t="s">
        <v>277</v>
      </c>
      <c r="Y35" s="65" t="s">
        <v>278</v>
      </c>
      <c r="Z35" s="65" t="s">
        <v>279</v>
      </c>
      <c r="AA35" s="65" t="s">
        <v>275</v>
      </c>
      <c r="AC35" s="65"/>
      <c r="AD35" s="65" t="s">
        <v>276</v>
      </c>
      <c r="AE35" s="65" t="s">
        <v>277</v>
      </c>
      <c r="AF35" s="65" t="s">
        <v>278</v>
      </c>
      <c r="AG35" s="65" t="s">
        <v>279</v>
      </c>
      <c r="AH35" s="65" t="s">
        <v>275</v>
      </c>
      <c r="AJ35" s="65"/>
      <c r="AK35" s="65" t="s">
        <v>276</v>
      </c>
      <c r="AL35" s="65" t="s">
        <v>277</v>
      </c>
      <c r="AM35" s="65" t="s">
        <v>278</v>
      </c>
      <c r="AN35" s="65" t="s">
        <v>279</v>
      </c>
      <c r="AO35" s="65" t="s">
        <v>275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651.50710000000004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1207.9353000000001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5420.0659999999998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3403.7530000000002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175.36552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123.7286</v>
      </c>
    </row>
    <row r="43" spans="1:68" x14ac:dyDescent="0.4">
      <c r="A43" s="70" t="s">
        <v>297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298</v>
      </c>
      <c r="B44" s="69"/>
      <c r="C44" s="69"/>
      <c r="D44" s="69"/>
      <c r="E44" s="69"/>
      <c r="F44" s="69"/>
      <c r="H44" s="69" t="s">
        <v>299</v>
      </c>
      <c r="I44" s="69"/>
      <c r="J44" s="69"/>
      <c r="K44" s="69"/>
      <c r="L44" s="69"/>
      <c r="M44" s="69"/>
      <c r="O44" s="69" t="s">
        <v>300</v>
      </c>
      <c r="P44" s="69"/>
      <c r="Q44" s="69"/>
      <c r="R44" s="69"/>
      <c r="S44" s="69"/>
      <c r="T44" s="69"/>
      <c r="V44" s="69" t="s">
        <v>301</v>
      </c>
      <c r="W44" s="69"/>
      <c r="X44" s="69"/>
      <c r="Y44" s="69"/>
      <c r="Z44" s="69"/>
      <c r="AA44" s="69"/>
      <c r="AC44" s="69" t="s">
        <v>302</v>
      </c>
      <c r="AD44" s="69"/>
      <c r="AE44" s="69"/>
      <c r="AF44" s="69"/>
      <c r="AG44" s="69"/>
      <c r="AH44" s="69"/>
      <c r="AJ44" s="69" t="s">
        <v>303</v>
      </c>
      <c r="AK44" s="69"/>
      <c r="AL44" s="69"/>
      <c r="AM44" s="69"/>
      <c r="AN44" s="69"/>
      <c r="AO44" s="69"/>
      <c r="AQ44" s="69" t="s">
        <v>304</v>
      </c>
      <c r="AR44" s="69"/>
      <c r="AS44" s="69"/>
      <c r="AT44" s="69"/>
      <c r="AU44" s="69"/>
      <c r="AV44" s="69"/>
      <c r="AX44" s="69" t="s">
        <v>305</v>
      </c>
      <c r="AY44" s="69"/>
      <c r="AZ44" s="69"/>
      <c r="BA44" s="69"/>
      <c r="BB44" s="69"/>
      <c r="BC44" s="69"/>
      <c r="BE44" s="69" t="s">
        <v>306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276</v>
      </c>
      <c r="C45" s="65" t="s">
        <v>277</v>
      </c>
      <c r="D45" s="65" t="s">
        <v>278</v>
      </c>
      <c r="E45" s="65" t="s">
        <v>279</v>
      </c>
      <c r="F45" s="65" t="s">
        <v>275</v>
      </c>
      <c r="H45" s="65"/>
      <c r="I45" s="65" t="s">
        <v>276</v>
      </c>
      <c r="J45" s="65" t="s">
        <v>277</v>
      </c>
      <c r="K45" s="65" t="s">
        <v>278</v>
      </c>
      <c r="L45" s="65" t="s">
        <v>279</v>
      </c>
      <c r="M45" s="65" t="s">
        <v>275</v>
      </c>
      <c r="O45" s="65"/>
      <c r="P45" s="65" t="s">
        <v>276</v>
      </c>
      <c r="Q45" s="65" t="s">
        <v>277</v>
      </c>
      <c r="R45" s="65" t="s">
        <v>278</v>
      </c>
      <c r="S45" s="65" t="s">
        <v>279</v>
      </c>
      <c r="T45" s="65" t="s">
        <v>275</v>
      </c>
      <c r="V45" s="65"/>
      <c r="W45" s="65" t="s">
        <v>276</v>
      </c>
      <c r="X45" s="65" t="s">
        <v>277</v>
      </c>
      <c r="Y45" s="65" t="s">
        <v>278</v>
      </c>
      <c r="Z45" s="65" t="s">
        <v>279</v>
      </c>
      <c r="AA45" s="65" t="s">
        <v>275</v>
      </c>
      <c r="AC45" s="65"/>
      <c r="AD45" s="65" t="s">
        <v>276</v>
      </c>
      <c r="AE45" s="65" t="s">
        <v>277</v>
      </c>
      <c r="AF45" s="65" t="s">
        <v>278</v>
      </c>
      <c r="AG45" s="65" t="s">
        <v>279</v>
      </c>
      <c r="AH45" s="65" t="s">
        <v>275</v>
      </c>
      <c r="AJ45" s="65"/>
      <c r="AK45" s="65" t="s">
        <v>276</v>
      </c>
      <c r="AL45" s="65" t="s">
        <v>277</v>
      </c>
      <c r="AM45" s="65" t="s">
        <v>278</v>
      </c>
      <c r="AN45" s="65" t="s">
        <v>279</v>
      </c>
      <c r="AO45" s="65" t="s">
        <v>275</v>
      </c>
      <c r="AQ45" s="65"/>
      <c r="AR45" s="65" t="s">
        <v>276</v>
      </c>
      <c r="AS45" s="65" t="s">
        <v>277</v>
      </c>
      <c r="AT45" s="65" t="s">
        <v>278</v>
      </c>
      <c r="AU45" s="65" t="s">
        <v>279</v>
      </c>
      <c r="AV45" s="65" t="s">
        <v>275</v>
      </c>
      <c r="AX45" s="65"/>
      <c r="AY45" s="65" t="s">
        <v>276</v>
      </c>
      <c r="AZ45" s="65" t="s">
        <v>277</v>
      </c>
      <c r="BA45" s="65" t="s">
        <v>278</v>
      </c>
      <c r="BB45" s="65" t="s">
        <v>279</v>
      </c>
      <c r="BC45" s="65" t="s">
        <v>275</v>
      </c>
      <c r="BE45" s="65"/>
      <c r="BF45" s="65" t="s">
        <v>276</v>
      </c>
      <c r="BG45" s="65" t="s">
        <v>277</v>
      </c>
      <c r="BH45" s="65" t="s">
        <v>278</v>
      </c>
      <c r="BI45" s="65" t="s">
        <v>279</v>
      </c>
      <c r="BJ45" s="65" t="s">
        <v>275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18.287700000000001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11.311213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1972.2829999999999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0.29150875999999998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2.6328816000000002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323.39434999999997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65.419240000000002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7" sqref="F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61</v>
      </c>
      <c r="E2" s="61">
        <v>2017.2991</v>
      </c>
      <c r="F2" s="61">
        <v>299.36</v>
      </c>
      <c r="G2" s="61">
        <v>60.416575999999999</v>
      </c>
      <c r="H2" s="61">
        <v>43.897067999999997</v>
      </c>
      <c r="I2" s="61">
        <v>16.519506</v>
      </c>
      <c r="J2" s="61">
        <v>69.999499999999998</v>
      </c>
      <c r="K2" s="61">
        <v>43.935110000000002</v>
      </c>
      <c r="L2" s="61">
        <v>26.06439</v>
      </c>
      <c r="M2" s="61">
        <v>35.860053999999998</v>
      </c>
      <c r="N2" s="61">
        <v>4.23719</v>
      </c>
      <c r="O2" s="61">
        <v>20.090616000000001</v>
      </c>
      <c r="P2" s="61">
        <v>1201.8489999999999</v>
      </c>
      <c r="Q2" s="61">
        <v>25.757038000000001</v>
      </c>
      <c r="R2" s="61">
        <v>686.07910000000004</v>
      </c>
      <c r="S2" s="61">
        <v>115.0685</v>
      </c>
      <c r="T2" s="61">
        <v>6852.1293999999998</v>
      </c>
      <c r="U2" s="61">
        <v>3.6902659999999998</v>
      </c>
      <c r="V2" s="61">
        <v>25.771652</v>
      </c>
      <c r="W2" s="61">
        <v>451.3066</v>
      </c>
      <c r="X2" s="61">
        <v>174.27716000000001</v>
      </c>
      <c r="Y2" s="61">
        <v>1.711039</v>
      </c>
      <c r="Z2" s="61">
        <v>1.4438244</v>
      </c>
      <c r="AA2" s="61">
        <v>16.420822000000001</v>
      </c>
      <c r="AB2" s="61">
        <v>2.3115701999999998</v>
      </c>
      <c r="AC2" s="61">
        <v>627.44824000000006</v>
      </c>
      <c r="AD2" s="61">
        <v>8.8063880000000001</v>
      </c>
      <c r="AE2" s="61">
        <v>2.5893022999999999</v>
      </c>
      <c r="AF2" s="61">
        <v>3.3418863000000001</v>
      </c>
      <c r="AG2" s="61">
        <v>651.50710000000004</v>
      </c>
      <c r="AH2" s="61">
        <v>441.72426999999999</v>
      </c>
      <c r="AI2" s="61">
        <v>209.78281999999999</v>
      </c>
      <c r="AJ2" s="61">
        <v>1207.9353000000001</v>
      </c>
      <c r="AK2" s="61">
        <v>5420.0659999999998</v>
      </c>
      <c r="AL2" s="61">
        <v>175.36552</v>
      </c>
      <c r="AM2" s="61">
        <v>3403.7530000000002</v>
      </c>
      <c r="AN2" s="61">
        <v>123.7286</v>
      </c>
      <c r="AO2" s="61">
        <v>18.287700000000001</v>
      </c>
      <c r="AP2" s="61">
        <v>15.212419000000001</v>
      </c>
      <c r="AQ2" s="61">
        <v>3.0752828000000001</v>
      </c>
      <c r="AR2" s="61">
        <v>11.311213</v>
      </c>
      <c r="AS2" s="61">
        <v>1972.2829999999999</v>
      </c>
      <c r="AT2" s="61">
        <v>0.29150875999999998</v>
      </c>
      <c r="AU2" s="61">
        <v>2.6328816000000002</v>
      </c>
      <c r="AV2" s="61">
        <v>323.39434999999997</v>
      </c>
      <c r="AW2" s="61">
        <v>65.419240000000002</v>
      </c>
      <c r="AX2" s="61">
        <v>0.33293694000000001</v>
      </c>
      <c r="AY2" s="61">
        <v>1.0921141999999999</v>
      </c>
      <c r="AZ2" s="61">
        <v>257.34525000000002</v>
      </c>
      <c r="BA2" s="61">
        <v>73.267520000000005</v>
      </c>
      <c r="BB2" s="61">
        <v>17.767672000000001</v>
      </c>
      <c r="BC2" s="61">
        <v>22.453049</v>
      </c>
      <c r="BD2" s="61">
        <v>33.036099999999998</v>
      </c>
      <c r="BE2" s="61">
        <v>2.5561128000000002</v>
      </c>
      <c r="BF2" s="61">
        <v>15.672116000000001</v>
      </c>
      <c r="BG2" s="61">
        <v>1.3877448000000001E-2</v>
      </c>
      <c r="BH2" s="61">
        <v>2.5678948E-2</v>
      </c>
      <c r="BI2" s="61">
        <v>2.6118704999999999E-2</v>
      </c>
      <c r="BJ2" s="61">
        <v>0.17502498999999999</v>
      </c>
      <c r="BK2" s="61">
        <v>1.067496E-3</v>
      </c>
      <c r="BL2" s="61">
        <v>0.71681004999999998</v>
      </c>
      <c r="BM2" s="61">
        <v>3.0727470000000001</v>
      </c>
      <c r="BN2" s="61">
        <v>0.65941930000000004</v>
      </c>
      <c r="BO2" s="61">
        <v>46.964516000000003</v>
      </c>
      <c r="BP2" s="61">
        <v>6.3343954</v>
      </c>
      <c r="BQ2" s="61">
        <v>16.721691</v>
      </c>
      <c r="BR2" s="61">
        <v>71.753259999999997</v>
      </c>
      <c r="BS2" s="61">
        <v>45.331795</v>
      </c>
      <c r="BT2" s="61">
        <v>8.3821460000000005</v>
      </c>
      <c r="BU2" s="61">
        <v>0.67045679999999996</v>
      </c>
      <c r="BV2" s="61">
        <v>5.7176020000000001E-2</v>
      </c>
      <c r="BW2" s="61">
        <v>0.68817260000000002</v>
      </c>
      <c r="BX2" s="61">
        <v>1.1609906999999999</v>
      </c>
      <c r="BY2" s="61">
        <v>0.17109899000000001</v>
      </c>
      <c r="BZ2" s="61">
        <v>1.3823434E-3</v>
      </c>
      <c r="CA2" s="61">
        <v>0.70203170000000004</v>
      </c>
      <c r="CB2" s="61">
        <v>3.4350539999999999E-2</v>
      </c>
      <c r="CC2" s="61">
        <v>0.11505045999999999</v>
      </c>
      <c r="CD2" s="61">
        <v>1.5119594000000001</v>
      </c>
      <c r="CE2" s="61">
        <v>0.3344126</v>
      </c>
      <c r="CF2" s="61">
        <v>0.33296195000000001</v>
      </c>
      <c r="CG2" s="61">
        <v>0</v>
      </c>
      <c r="CH2" s="61">
        <v>3.3128865E-2</v>
      </c>
      <c r="CI2" s="61">
        <v>1.2740899999999999E-2</v>
      </c>
      <c r="CJ2" s="61">
        <v>3.3573647000000002</v>
      </c>
      <c r="CK2" s="61">
        <v>9.0477509999999997E-2</v>
      </c>
      <c r="CL2" s="61">
        <v>5.1733570000000002</v>
      </c>
      <c r="CM2" s="61">
        <v>3.1049335</v>
      </c>
      <c r="CN2" s="61">
        <v>3381.1904</v>
      </c>
      <c r="CO2" s="61">
        <v>6117.4326000000001</v>
      </c>
      <c r="CP2" s="61">
        <v>4437.2065000000002</v>
      </c>
      <c r="CQ2" s="61">
        <v>1176.1107999999999</v>
      </c>
      <c r="CR2" s="61">
        <v>679.08609999999999</v>
      </c>
      <c r="CS2" s="61">
        <v>366.94283999999999</v>
      </c>
      <c r="CT2" s="61">
        <v>3668.6012999999998</v>
      </c>
      <c r="CU2" s="61">
        <v>2438.7664</v>
      </c>
      <c r="CV2" s="61">
        <v>1120.5292999999999</v>
      </c>
      <c r="CW2" s="61">
        <v>2885.2631999999999</v>
      </c>
      <c r="CX2" s="61">
        <v>816.92970000000003</v>
      </c>
      <c r="CY2" s="61">
        <v>3758.3425000000002</v>
      </c>
      <c r="CZ2" s="61">
        <v>2099.5232000000001</v>
      </c>
      <c r="DA2" s="61">
        <v>5924.8594000000003</v>
      </c>
      <c r="DB2" s="61">
        <v>4480.4949999999999</v>
      </c>
      <c r="DC2" s="61">
        <v>9543.8610000000008</v>
      </c>
      <c r="DD2" s="61">
        <v>15665.087</v>
      </c>
      <c r="DE2" s="61">
        <v>3279.5473999999999</v>
      </c>
      <c r="DF2" s="61">
        <v>5036.9076999999997</v>
      </c>
      <c r="DG2" s="61">
        <v>3751.7323999999999</v>
      </c>
      <c r="DH2" s="61">
        <v>76.687619999999995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73.267520000000005</v>
      </c>
      <c r="B6">
        <f>BB2</f>
        <v>17.767672000000001</v>
      </c>
      <c r="C6">
        <f>BC2</f>
        <v>22.453049</v>
      </c>
      <c r="D6">
        <f>BD2</f>
        <v>33.036099999999998</v>
      </c>
    </row>
    <row r="7" spans="1:113" x14ac:dyDescent="0.4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7" sqref="I17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21441</v>
      </c>
      <c r="C2" s="56">
        <f ca="1">YEAR(TODAY())-YEAR(B2)+IF(TODAY()&gt;=DATE(YEAR(TODAY()),MONTH(B2),DAY(B2)),0,-1)</f>
        <v>61</v>
      </c>
      <c r="E2" s="52">
        <v>159.5</v>
      </c>
      <c r="F2" s="53" t="s">
        <v>39</v>
      </c>
      <c r="G2" s="52">
        <v>55.4</v>
      </c>
      <c r="H2" s="51" t="s">
        <v>41</v>
      </c>
      <c r="I2" s="72">
        <f>ROUND(G3/E3^2,1)</f>
        <v>21.8</v>
      </c>
    </row>
    <row r="3" spans="1:9" x14ac:dyDescent="0.4">
      <c r="E3" s="51">
        <f>E2/100</f>
        <v>1.595</v>
      </c>
      <c r="F3" s="51" t="s">
        <v>40</v>
      </c>
      <c r="G3" s="51">
        <f>G2</f>
        <v>55.4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서진순, ID : H1900237)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10:04:31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159.5</v>
      </c>
      <c r="L12" s="129"/>
      <c r="M12" s="122">
        <f>'개인정보 및 신체계측 입력'!G2</f>
        <v>55.4</v>
      </c>
      <c r="N12" s="123"/>
      <c r="O12" s="118" t="s">
        <v>271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서진순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69.655000000000001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14.058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16.286999999999999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20.7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91.48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214.76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174.28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154.1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81.44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361.34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182.88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2020-06-10T05:09:52Z</dcterms:modified>
</cp:coreProperties>
</file>