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<sst xmlns="http://schemas.openxmlformats.org/spreadsheetml/2006/main" count="692" uniqueCount="342">
  <si>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</si>
  <si>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</si>
  <si>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</si>
  <si>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</si>
  <si>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</si>
  <si>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</si>
  <si>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</si>
  <si>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</si>
  <si>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</si>
  <si>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</si>
  <si>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</si>
  <si>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</si>
  <si>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</si>
  <si>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</si>
  <si>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</si>
  <si>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</si>
  <si>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</si>
  <si>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</si>
  <si>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</si>
  <si>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</si>
  <si>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</si>
  <si>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</si>
  <si>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</si>
  <si>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</si>
  <si>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</si>
  <si>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</si>
  <si>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</si>
  <si>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</si>
  <si>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</si>
  <si>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</si>
  <si>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</si>
  <si>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</si>
  <si>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</si>
  <si>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</si>
  <si>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</si>
  <si>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</si>
  <si>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</si>
  <si>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</si>
  <si>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</si>
  <si>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</si>
  <si>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</si>
  <si>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</si>
  <si>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</si>
  <si>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</si>
  <si>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</si>
  <si>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</si>
  <si>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</si>
  <si>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</si>
  <si>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</si>
  <si>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</si>
  <si>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</si>
  <si>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</si>
  <si>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</si>
  <si>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</si>
  <si>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</si>
  <si>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</si>
  <si>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</si>
  <si>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</si>
  <si>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</si>
  <si>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</si>
  <si>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</si>
  <si>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</si>
  <si>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</si>
  <si>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</si>
  <si>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</si>
  <si>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</si>
  <si>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</si>
  <si>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</si>
  <si>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</si>
  <si>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</si>
  <si>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</si>
  <si>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</si>
  <si>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</si>
  <si>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</si>
  <si>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</si>
  <si>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</si>
  <si>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</si>
  <si>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</si>
  <si>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</si>
  <si>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</si>
  <si>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</si>
  <si>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</si>
  <si>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</si>
  <si>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</si>
  <si>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</si>
  <si>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</si>
  <si>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</si>
  <si>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</si>
  <si>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</si>
  <si>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</si>
  <si>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</si>
  <si>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</si>
  <si>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</si>
  <si>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</si>
  <si>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</si>
  <si>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</si>
  <si>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</si>
  <si>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</si>
  <si>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</si>
  <si>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</si>
  <si>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</si>
  <si>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</si>
  <si>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</si>
  <si>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</si>
  <si>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</si>
  <si>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</si>
  <si>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</si>
  <si>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</si>
  <si>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</si>
  <si>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</si>
  <si>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</si>
  <si>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</si>
  <si>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</si>
  <si>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</si>
  <si>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</si>
  <si>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</si>
  <si>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</si>
  <si>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</si>
  <si>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</si>
  <si>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</si>
  <si>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</si>
  <si>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</si>
  <si>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</si>
  <si>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</si>
  <si>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</si>
  <si>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</si>
  <si>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</si>
  <si>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</si>
  <si>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</si>
  <si>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</si>
  <si>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</si>
  <si>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</si>
  <si>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</si>
  <si>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</si>
  <si>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</si>
  <si>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</si>
  <si>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</si>
  <si>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</si>
  <si>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</si>
  <si>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</si>
  <si>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</si>
  <si>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</si>
  <si>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</si>
  <si>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</si>
  <si>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</si>
  <si>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</si>
  <si>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</si>
  <si>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</si>
  <si>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</si>
  <si>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</si>
  <si>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</si>
  <si>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</si>
  <si>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</si>
  <si>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</si>
  <si>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</si>
  <si>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</si>
  <si>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</si>
  <si>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</si>
  <si>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</si>
  <si>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</si>
  <si>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</si>
  <si>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</si>
  <si>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</si>
  <si>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</si>
  <si>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</si>
  <si>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</si>
  <si>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</si>
  <si>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</si>
  <si>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</si>
  <si>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</si>
  <si>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</si>
  <si>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</si>
  <si>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</si>
  <si>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</si>
  <si>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</si>
  <si>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</si>
  <si>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</si>
  <si>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</si>
  <si>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</si>
  <si>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</si>
  <si>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</si>
  <si>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</si>
  <si>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</si>
  <si>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</si>
  <si>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</si>
  <si>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</si>
  <si>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</si>
  <si>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</si>
  <si>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</si>
  <si>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</si>
  <si>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</si>
  <si>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</si>
  <si>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</si>
  <si>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</si>
  <si>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</si>
  <si>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</si>
  <si>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</si>
  <si>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</si>
  <si>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</si>
  <si>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</si>
  <si>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</si>
  <si>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</si>
  <si>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</si>
  <si>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</si>
  <si>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</si>
  <si>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</si>
  <si>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</si>
  <si>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</si>
  <si>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</si>
  <si>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</si>
  <si>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</si>
  <si>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</si>
  <si>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</si>
  <si>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</si>
  <si>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</si>
  <si>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</si>
  <si>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</si>
  <si>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</si>
  <si>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</si>
  <si>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</si>
  <si>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</si>
  <si>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</si>
  <si>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</si>
  <si>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</si>
  <si>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</si>
  <si>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</si>
  <si>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</si>
  <si>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</si>
  <si>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</si>
  <si>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</si>
  <si>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</si>
  <si>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</si>
  <si>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</si>
  <si>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</si>
  <si>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</si>
  <si>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</si>
  <si>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</si>
  <si>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</si>
  <si>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</si>
  <si>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</si>
  <si>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</si>
  <si>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</si>
  <si>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</si>
  <si>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</si>
  <si>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</si>
  <si>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</si>
  <si>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</si>
  <si>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</si>
  <si>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</si>
  <si>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</si>
  <si>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</si>
  <si>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</si>
  <si>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</si>
  <si>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</si>
  <si>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</si>
  <si>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</si>
  <si>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</si>
  <si>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</si>
  <si>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</si>
  <si>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</si>
  <si>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</si>
  <si>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</si>
  <si>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</si>
  <si>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</si>
  <si>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</si>
  <si>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</si>
  <si>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</si>
  <si>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</si>
  <si>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</si>
  <si>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</si>
  <si>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</si>
  <si>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</si>
  <si>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</si>
  <si>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</si>
  <si>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</si>
  <si>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</si>
  <si>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</si>
  <si>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</si>
  <si>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최상근, ID : H1900238)</t>
  </si>
  <si>
    <t>출력시각</t>
    <phoneticPr fontId="1" type="noConversion"/>
  </si>
  <si>
    <t>2020년 06월 10일 10:11:58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</si>
  <si>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</si>
  <si>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</si>
  <si>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</si>
  <si>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</si>
  <si>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</si>
  <si>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</si>
  <si>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</si>
  <si>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</si>
  <si>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</si>
  <si>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</si>
  <si>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</si>
  <si>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</si>
  <si>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</si>
  <si>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</si>
  <si>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</si>
  <si>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</si>
  <si>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</si>
  <si>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</si>
  <si>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</si>
  <si>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</si>
  <si>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</si>
  <si>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</si>
  <si>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</si>
  <si>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</si>
  <si>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</si>
  <si>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</si>
  <si>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</si>
  <si>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</si>
  <si>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</si>
  <si>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</si>
  <si>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</si>
  <si>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</si>
  <si>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</si>
  <si>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</si>
  <si>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</si>
  <si>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</si>
  <si>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</si>
  <si>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</si>
  <si>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</si>
  <si>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</si>
  <si>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</si>
  <si>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</si>
  <si>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</si>
  <si>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</si>
  <si>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</si>
  <si>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</si>
  <si>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</si>
  <si>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</si>
  <si>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</si>
  <si>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</si>
  <si>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</si>
  <si>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</si>
  <si>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</si>
  <si>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</si>
  <si>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</si>
  <si>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</si>
  <si>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</si>
  <si>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</si>
  <si>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</si>
  <si>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H1900238</t>
  </si>
  <si>
    <t>최상근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</si>
</sst>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91.696939999999998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7128"/>
        <c:axId val="247237520"/>
      </c:barChart>
      <c:catAx>
        <c:axId val="2472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7520"/>
        <c:crosses val="autoZero"/>
        <c:auto val="1"/>
        <c:lblAlgn val="ctr"/>
        <c:lblOffset val="100"/>
        <c:noMultiLvlLbl val="0"/>
      </c:catAx>
      <c:valAx>
        <c:axId val="2472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3.1279693000000002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53424"/>
        <c:axId val="434453816"/>
      </c:barChart>
      <c:catAx>
        <c:axId val="43445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53816"/>
        <c:crosses val="autoZero"/>
        <c:auto val="1"/>
        <c:lblAlgn val="ctr"/>
        <c:lblOffset val="100"/>
        <c:noMultiLvlLbl val="0"/>
      </c:catAx>
      <c:valAx>
        <c:axId val="4344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5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1.6498486000000001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16040"/>
        <c:axId val="476016432"/>
      </c:barChart>
      <c:catAx>
        <c:axId val="47601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16432"/>
        <c:crosses val="autoZero"/>
        <c:auto val="1"/>
        <c:lblAlgn val="ctr"/>
        <c:lblOffset val="100"/>
        <c:noMultiLvlLbl val="0"/>
      </c:catAx>
      <c:valAx>
        <c:axId val="47601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1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1646.432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17216"/>
        <c:axId val="476017608"/>
      </c:barChart>
      <c:catAx>
        <c:axId val="47601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17608"/>
        <c:crosses val="autoZero"/>
        <c:auto val="1"/>
        <c:lblAlgn val="ctr"/>
        <c:lblOffset val="100"/>
        <c:noMultiLvlLbl val="0"/>
      </c:catAx>
      <c:valAx>
        <c:axId val="47601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4814.7992999999997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18392"/>
        <c:axId val="476018784"/>
      </c:barChart>
      <c:catAx>
        <c:axId val="47601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18784"/>
        <c:crosses val="autoZero"/>
        <c:auto val="1"/>
        <c:lblAlgn val="ctr"/>
        <c:lblOffset val="100"/>
        <c:noMultiLvlLbl val="0"/>
      </c:catAx>
      <c:valAx>
        <c:axId val="476018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1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189.71306000000001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19568"/>
        <c:axId val="476019960"/>
      </c:barChart>
      <c:catAx>
        <c:axId val="47601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19960"/>
        <c:crosses val="autoZero"/>
        <c:auto val="1"/>
        <c:lblAlgn val="ctr"/>
        <c:lblOffset val="100"/>
        <c:noMultiLvlLbl val="0"/>
      </c:catAx>
      <c:valAx>
        <c:axId val="47601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1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173.11832999999999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20744"/>
        <c:axId val="476021136"/>
      </c:barChart>
      <c:catAx>
        <c:axId val="47602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21136"/>
        <c:crosses val="autoZero"/>
        <c:auto val="1"/>
        <c:lblAlgn val="ctr"/>
        <c:lblOffset val="100"/>
        <c:noMultiLvlLbl val="0"/>
      </c:catAx>
      <c:valAx>
        <c:axId val="47602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2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14.514241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21920"/>
        <c:axId val="476022312"/>
      </c:barChart>
      <c:catAx>
        <c:axId val="47602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22312"/>
        <c:crosses val="autoZero"/>
        <c:auto val="1"/>
        <c:lblAlgn val="ctr"/>
        <c:lblOffset val="100"/>
        <c:noMultiLvlLbl val="0"/>
      </c:catAx>
      <c:valAx>
        <c:axId val="476022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1963.229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23096"/>
        <c:axId val="479436048"/>
      </c:barChart>
      <c:catAx>
        <c:axId val="47602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36048"/>
        <c:crosses val="autoZero"/>
        <c:auto val="1"/>
        <c:lblAlgn val="ctr"/>
        <c:lblOffset val="100"/>
        <c:noMultiLvlLbl val="0"/>
      </c:catAx>
      <c:valAx>
        <c:axId val="479436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2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0.19433394000000001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36832"/>
        <c:axId val="479437224"/>
      </c:barChart>
      <c:catAx>
        <c:axId val="47943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37224"/>
        <c:crosses val="autoZero"/>
        <c:auto val="1"/>
        <c:lblAlgn val="ctr"/>
        <c:lblOffset val="100"/>
        <c:noMultiLvlLbl val="0"/>
      </c:catAx>
      <c:valAx>
        <c:axId val="4794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4.6048306999999999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38008"/>
        <c:axId val="479438400"/>
      </c:barChart>
      <c:catAx>
        <c:axId val="47943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38400"/>
        <c:crosses val="autoZero"/>
        <c:auto val="1"/>
        <c:lblAlgn val="ctr"/>
        <c:lblOffset val="100"/>
        <c:noMultiLvlLbl val="0"/>
      </c:catAx>
      <c:valAx>
        <c:axId val="47943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3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35.705390000000001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8304"/>
        <c:axId val="247238696"/>
      </c:barChart>
      <c:catAx>
        <c:axId val="2472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8696"/>
        <c:crosses val="autoZero"/>
        <c:auto val="1"/>
        <c:lblAlgn val="ctr"/>
        <c:lblOffset val="100"/>
        <c:noMultiLvlLbl val="0"/>
      </c:catAx>
      <c:valAx>
        <c:axId val="24723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160.19159999999999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39576"/>
        <c:axId val="479439968"/>
      </c:barChart>
      <c:catAx>
        <c:axId val="47943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39968"/>
        <c:crosses val="autoZero"/>
        <c:auto val="1"/>
        <c:lblAlgn val="ctr"/>
        <c:lblOffset val="100"/>
        <c:noMultiLvlLbl val="0"/>
      </c:catAx>
      <c:valAx>
        <c:axId val="47943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3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107.344635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0360"/>
        <c:axId val="479440752"/>
      </c:barChart>
      <c:catAx>
        <c:axId val="4794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0752"/>
        <c:crosses val="autoZero"/>
        <c:auto val="1"/>
        <c:lblAlgn val="ctr"/>
        <c:lblOffset val="100"/>
        <c:noMultiLvlLbl val="0"/>
      </c:catAx>
      <c:valAx>
        <c:axId val="47944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4.8719999999999999</c:v>
                </c:pt>
                <c:pt idx="1">
                  <c:v>10.042999999999999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441536"/>
        <c:axId val="479441928"/>
      </c:barChart>
      <c:catAx>
        <c:axId val="4794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1928"/>
        <c:crosses val="autoZero"/>
        <c:auto val="1"/>
        <c:lblAlgn val="ctr"/>
        <c:lblOffset val="100"/>
        <c:noMultiLvlLbl val="0"/>
      </c:catAx>
      <c:valAx>
        <c:axId val="47944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18.16789</c:v>
                </c:pt>
                <c:pt idx="1">
                  <c:v>22.643322000000001</c:v>
                </c:pt>
                <c:pt idx="2">
                  <c:v>25.478838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721.01729999999998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3104"/>
        <c:axId val="479443496"/>
      </c:barChart>
      <c:catAx>
        <c:axId val="47944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3496"/>
        <c:crosses val="autoZero"/>
        <c:auto val="1"/>
        <c:lblAlgn val="ctr"/>
        <c:lblOffset val="100"/>
        <c:noMultiLvlLbl val="0"/>
      </c:catAx>
      <c:valAx>
        <c:axId val="47944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28.01606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60720"/>
        <c:axId val="475161112"/>
      </c:barChart>
      <c:catAx>
        <c:axId val="47516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61112"/>
        <c:crosses val="autoZero"/>
        <c:auto val="1"/>
        <c:lblAlgn val="ctr"/>
        <c:lblOffset val="100"/>
        <c:noMultiLvlLbl val="0"/>
      </c:catAx>
      <c:valAx>
        <c:axId val="47516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70.831000000000003</c:v>
                </c:pt>
                <c:pt idx="1">
                  <c:v>12.760999999999999</c:v>
                </c:pt>
                <c:pt idx="2">
                  <c:v>16.408000000000001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161896"/>
        <c:axId val="475162288"/>
      </c:barChart>
      <c:catAx>
        <c:axId val="47516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62288"/>
        <c:crosses val="autoZero"/>
        <c:auto val="1"/>
        <c:lblAlgn val="ctr"/>
        <c:lblOffset val="100"/>
        <c:noMultiLvlLbl val="0"/>
      </c:catAx>
      <c:valAx>
        <c:axId val="47516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2585.8917999999999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63072"/>
        <c:axId val="475163464"/>
      </c:barChart>
      <c:catAx>
        <c:axId val="47516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63464"/>
        <c:crosses val="autoZero"/>
        <c:auto val="1"/>
        <c:lblAlgn val="ctr"/>
        <c:lblOffset val="100"/>
        <c:noMultiLvlLbl val="0"/>
      </c:catAx>
      <c:valAx>
        <c:axId val="47516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157.12556000000001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64248"/>
        <c:axId val="475164640"/>
      </c:barChart>
      <c:catAx>
        <c:axId val="47516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64640"/>
        <c:crosses val="autoZero"/>
        <c:auto val="1"/>
        <c:lblAlgn val="ctr"/>
        <c:lblOffset val="100"/>
        <c:noMultiLvlLbl val="0"/>
      </c:catAx>
      <c:valAx>
        <c:axId val="475164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859.84960000000001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65424"/>
        <c:axId val="475165816"/>
      </c:barChart>
      <c:catAx>
        <c:axId val="47516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65816"/>
        <c:crosses val="autoZero"/>
        <c:auto val="1"/>
        <c:lblAlgn val="ctr"/>
        <c:lblOffset val="100"/>
        <c:noMultiLvlLbl val="0"/>
      </c:catAx>
      <c:valAx>
        <c:axId val="47516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9.9272390000000001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9480"/>
        <c:axId val="247239872"/>
      </c:barChart>
      <c:catAx>
        <c:axId val="24723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9872"/>
        <c:crosses val="autoZero"/>
        <c:auto val="1"/>
        <c:lblAlgn val="ctr"/>
        <c:lblOffset val="100"/>
        <c:noMultiLvlLbl val="0"/>
      </c:catAx>
      <c:valAx>
        <c:axId val="24723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6752.5527000000002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66600"/>
        <c:axId val="475166992"/>
      </c:barChart>
      <c:catAx>
        <c:axId val="47516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66992"/>
        <c:crosses val="autoZero"/>
        <c:auto val="1"/>
        <c:lblAlgn val="ctr"/>
        <c:lblOffset val="100"/>
        <c:noMultiLvlLbl val="0"/>
      </c:catAx>
      <c:valAx>
        <c:axId val="47516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19.458130000000001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67776"/>
        <c:axId val="431083944"/>
      </c:barChart>
      <c:catAx>
        <c:axId val="4751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3944"/>
        <c:crosses val="autoZero"/>
        <c:auto val="1"/>
        <c:lblAlgn val="ctr"/>
        <c:lblOffset val="100"/>
        <c:noMultiLvlLbl val="0"/>
      </c:catAx>
      <c:valAx>
        <c:axId val="43108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2.9914402999999998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84728"/>
        <c:axId val="431085120"/>
      </c:barChart>
      <c:catAx>
        <c:axId val="43108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5120"/>
        <c:crosses val="autoZero"/>
        <c:auto val="1"/>
        <c:lblAlgn val="ctr"/>
        <c:lblOffset val="100"/>
        <c:noMultiLvlLbl val="0"/>
      </c:catAx>
      <c:valAx>
        <c:axId val="43108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378.46652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46368"/>
        <c:axId val="434446760"/>
      </c:barChart>
      <c:catAx>
        <c:axId val="43444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46760"/>
        <c:crosses val="autoZero"/>
        <c:auto val="1"/>
        <c:lblAlgn val="ctr"/>
        <c:lblOffset val="100"/>
        <c:noMultiLvlLbl val="0"/>
      </c:catAx>
      <c:valAx>
        <c:axId val="43444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1.8450521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47544"/>
        <c:axId val="434447936"/>
      </c:barChart>
      <c:catAx>
        <c:axId val="43444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47936"/>
        <c:crosses val="autoZero"/>
        <c:auto val="1"/>
        <c:lblAlgn val="ctr"/>
        <c:lblOffset val="100"/>
        <c:noMultiLvlLbl val="0"/>
      </c:catAx>
      <c:valAx>
        <c:axId val="43444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4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20.424666999999999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48720"/>
        <c:axId val="434449112"/>
      </c:barChart>
      <c:catAx>
        <c:axId val="4344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49112"/>
        <c:crosses val="autoZero"/>
        <c:auto val="1"/>
        <c:lblAlgn val="ctr"/>
        <c:lblOffset val="100"/>
        <c:noMultiLvlLbl val="0"/>
      </c:catAx>
      <c:valAx>
        <c:axId val="43444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4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2.9914402999999998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49896"/>
        <c:axId val="434450288"/>
      </c:barChart>
      <c:catAx>
        <c:axId val="4344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50288"/>
        <c:crosses val="autoZero"/>
        <c:auto val="1"/>
        <c:lblAlgn val="ctr"/>
        <c:lblOffset val="100"/>
        <c:noMultiLvlLbl val="0"/>
      </c:catAx>
      <c:valAx>
        <c:axId val="4344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4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713.7998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51072"/>
        <c:axId val="434451464"/>
      </c:barChart>
      <c:catAx>
        <c:axId val="43445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51464"/>
        <c:crosses val="autoZero"/>
        <c:auto val="1"/>
        <c:lblAlgn val="ctr"/>
        <c:lblOffset val="100"/>
        <c:noMultiLvlLbl val="0"/>
      </c:catAx>
      <c:valAx>
        <c:axId val="43445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11.295284000000001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52248"/>
        <c:axId val="434452640"/>
      </c:barChart>
      <c:catAx>
        <c:axId val="43445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52640"/>
        <c:crosses val="autoZero"/>
        <c:auto val="1"/>
        <c:lblAlgn val="ctr"/>
        <c:lblOffset val="100"/>
        <c:noMultiLvlLbl val="0"/>
      </c:catAx>
      <c:valAx>
        <c:axId val="43445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5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최상근, ID : H1900238)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10:11:58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2585.8917999999999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91.696939999999998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35.705390000000001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70.831000000000003</v>
      </c>
      <c r="G8" s="59">
        <f>'DRIs DATA 입력'!G8</f>
        <v>12.760999999999999</v>
      </c>
      <c r="H8" s="59">
        <f>'DRIs DATA 입력'!H8</f>
        <v>16.408000000000001</v>
      </c>
      <c r="I8" s="46"/>
      <c r="J8" s="59" t="s">
        <v>216</v>
      </c>
      <c r="K8" s="59">
        <f>'DRIs DATA 입력'!K8</f>
        <v>4.8719999999999999</v>
      </c>
      <c r="L8" s="59">
        <f>'DRIs DATA 입력'!L8</f>
        <v>10.042999999999999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721.01729999999998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28.01606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9.9272390000000001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378.46652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157.12556000000001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2.375931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1.8450521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20.424666999999999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2.9914402999999998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713.7998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11.295284000000001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3.1279693000000002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1.6498486000000001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859.84960000000001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1646.432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6752.5527000000002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4814.7992999999997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189.71306000000001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173.11832999999999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19.458130000000001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14.514241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1963.229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0.19433394000000001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4.6048306999999999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160.19159999999999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107.344635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39" sqref="G3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289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296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296</v>
      </c>
    </row>
    <row r="6" spans="1:27" x14ac:dyDescent="0.4">
      <c r="A6" s="65" t="s">
        <v>297</v>
      </c>
      <c r="B6" s="65">
        <v>2200</v>
      </c>
      <c r="C6" s="65">
        <v>2585.8917999999999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50</v>
      </c>
      <c r="P6" s="65">
        <v>60</v>
      </c>
      <c r="Q6" s="65">
        <v>0</v>
      </c>
      <c r="R6" s="65">
        <v>0</v>
      </c>
      <c r="S6" s="65">
        <v>91.696939999999998</v>
      </c>
      <c r="U6" s="65" t="s">
        <v>300</v>
      </c>
      <c r="V6" s="65">
        <v>0</v>
      </c>
      <c r="W6" s="65">
        <v>0</v>
      </c>
      <c r="X6" s="65">
        <v>25</v>
      </c>
      <c r="Y6" s="65">
        <v>0</v>
      </c>
      <c r="Z6" s="65">
        <v>35.705390000000001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70.831000000000003</v>
      </c>
      <c r="G8" s="65">
        <v>12.760999999999999</v>
      </c>
      <c r="H8" s="65">
        <v>16.408000000000001</v>
      </c>
      <c r="J8" s="65" t="s">
        <v>302</v>
      </c>
      <c r="K8" s="65">
        <v>4.8719999999999999</v>
      </c>
      <c r="L8" s="65">
        <v>10.042999999999999</v>
      </c>
    </row>
    <row r="13" spans="1:27" x14ac:dyDescent="0.4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296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296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296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296</v>
      </c>
    </row>
    <row r="16" spans="1:27" x14ac:dyDescent="0.4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721.01729999999998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28.01606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9.9272390000000001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378.46652</v>
      </c>
    </row>
    <row r="23" spans="1:62" x14ac:dyDescent="0.4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296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296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296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296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296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296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296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296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296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157.12556000000001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2.375931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1.8450521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20.424666999999999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2.9914402999999998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713.7998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11.295284000000001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3.1279693000000002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1.6498486000000001</v>
      </c>
    </row>
    <row r="33" spans="1:68" x14ac:dyDescent="0.4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321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323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296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296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296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296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296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296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859.84960000000001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1646.432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6752.5527000000002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4814.7992999999997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189.71306000000001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173.11832999999999</v>
      </c>
    </row>
    <row r="43" spans="1:68" x14ac:dyDescent="0.4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296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296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296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296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296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296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296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296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296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19.458130000000001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14.514241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1963.229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0.19433394000000001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4.6048306999999999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160.19159999999999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107.344635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7" sqref="F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275</v>
      </c>
      <c r="D2" s="61">
        <v>60</v>
      </c>
      <c r="E2" s="61">
        <v>2585.8917999999999</v>
      </c>
      <c r="F2" s="61">
        <v>395.8329</v>
      </c>
      <c r="G2" s="61">
        <v>71.313739999999996</v>
      </c>
      <c r="H2" s="61">
        <v>47.964084999999997</v>
      </c>
      <c r="I2" s="61">
        <v>23.349657000000001</v>
      </c>
      <c r="J2" s="61">
        <v>91.696939999999998</v>
      </c>
      <c r="K2" s="61">
        <v>53.721440000000001</v>
      </c>
      <c r="L2" s="61">
        <v>37.975499999999997</v>
      </c>
      <c r="M2" s="61">
        <v>35.705390000000001</v>
      </c>
      <c r="N2" s="61">
        <v>2.4940540000000002</v>
      </c>
      <c r="O2" s="61">
        <v>16.495816999999999</v>
      </c>
      <c r="P2" s="61">
        <v>1346.5613000000001</v>
      </c>
      <c r="Q2" s="61">
        <v>34.033023999999997</v>
      </c>
      <c r="R2" s="61">
        <v>721.01729999999998</v>
      </c>
      <c r="S2" s="61">
        <v>103.12721999999999</v>
      </c>
      <c r="T2" s="61">
        <v>7414.6806999999999</v>
      </c>
      <c r="U2" s="61">
        <v>9.9272390000000001</v>
      </c>
      <c r="V2" s="61">
        <v>28.01606</v>
      </c>
      <c r="W2" s="61">
        <v>378.46652</v>
      </c>
      <c r="X2" s="61">
        <v>157.12556000000001</v>
      </c>
      <c r="Y2" s="61">
        <v>2.375931</v>
      </c>
      <c r="Z2" s="61">
        <v>1.8450521</v>
      </c>
      <c r="AA2" s="61">
        <v>20.424666999999999</v>
      </c>
      <c r="AB2" s="61">
        <v>2.9914402999999998</v>
      </c>
      <c r="AC2" s="61">
        <v>713.7998</v>
      </c>
      <c r="AD2" s="61">
        <v>11.295284000000001</v>
      </c>
      <c r="AE2" s="61">
        <v>3.1279693000000002</v>
      </c>
      <c r="AF2" s="61">
        <v>1.6498486000000001</v>
      </c>
      <c r="AG2" s="61">
        <v>859.84960000000001</v>
      </c>
      <c r="AH2" s="61">
        <v>516.03790000000004</v>
      </c>
      <c r="AI2" s="61">
        <v>343.81173999999999</v>
      </c>
      <c r="AJ2" s="61">
        <v>1646.432</v>
      </c>
      <c r="AK2" s="61">
        <v>6752.5527000000002</v>
      </c>
      <c r="AL2" s="61">
        <v>189.71306000000001</v>
      </c>
      <c r="AM2" s="61">
        <v>4814.7992999999997</v>
      </c>
      <c r="AN2" s="61">
        <v>173.11832999999999</v>
      </c>
      <c r="AO2" s="61">
        <v>19.458130000000001</v>
      </c>
      <c r="AP2" s="61">
        <v>15.270478000000001</v>
      </c>
      <c r="AQ2" s="61">
        <v>4.1876509999999998</v>
      </c>
      <c r="AR2" s="61">
        <v>14.514241</v>
      </c>
      <c r="AS2" s="61">
        <v>1963.229</v>
      </c>
      <c r="AT2" s="61">
        <v>0.19433394000000001</v>
      </c>
      <c r="AU2" s="61">
        <v>4.6048306999999999</v>
      </c>
      <c r="AV2" s="61">
        <v>160.19159999999999</v>
      </c>
      <c r="AW2" s="61">
        <v>107.344635</v>
      </c>
      <c r="AX2" s="61">
        <v>0.29634768</v>
      </c>
      <c r="AY2" s="61">
        <v>2.4547262000000001</v>
      </c>
      <c r="AZ2" s="61">
        <v>276.19589999999999</v>
      </c>
      <c r="BA2" s="61">
        <v>66.301450000000003</v>
      </c>
      <c r="BB2" s="61">
        <v>18.16789</v>
      </c>
      <c r="BC2" s="61">
        <v>22.643322000000001</v>
      </c>
      <c r="BD2" s="61">
        <v>25.478838</v>
      </c>
      <c r="BE2" s="61">
        <v>1.6117733999999999</v>
      </c>
      <c r="BF2" s="61">
        <v>9.5677129999999995</v>
      </c>
      <c r="BG2" s="61">
        <v>2.7754896000000001E-3</v>
      </c>
      <c r="BH2" s="61">
        <v>2.8950035999999998E-2</v>
      </c>
      <c r="BI2" s="61">
        <v>2.1607945E-2</v>
      </c>
      <c r="BJ2" s="61">
        <v>9.6625774999999997E-2</v>
      </c>
      <c r="BK2" s="61">
        <v>2.1349920000000001E-4</v>
      </c>
      <c r="BL2" s="61">
        <v>0.25150144000000002</v>
      </c>
      <c r="BM2" s="61">
        <v>3.3085689999999999</v>
      </c>
      <c r="BN2" s="61">
        <v>0.77171683000000002</v>
      </c>
      <c r="BO2" s="61">
        <v>45.96058</v>
      </c>
      <c r="BP2" s="61">
        <v>8.8026260000000001</v>
      </c>
      <c r="BQ2" s="61">
        <v>14.909190000000001</v>
      </c>
      <c r="BR2" s="61">
        <v>56.898314999999997</v>
      </c>
      <c r="BS2" s="61">
        <v>27.688490000000002</v>
      </c>
      <c r="BT2" s="61">
        <v>9.2399550000000001</v>
      </c>
      <c r="BU2" s="61">
        <v>0.40675964999999997</v>
      </c>
      <c r="BV2" s="61">
        <v>8.7290935E-2</v>
      </c>
      <c r="BW2" s="61">
        <v>0.665547</v>
      </c>
      <c r="BX2" s="61">
        <v>1.2859328999999999</v>
      </c>
      <c r="BY2" s="61">
        <v>0.16734526</v>
      </c>
      <c r="BZ2" s="61">
        <v>2.7329128000000002E-4</v>
      </c>
      <c r="CA2" s="61">
        <v>0.76526870000000002</v>
      </c>
      <c r="CB2" s="61">
        <v>5.9556867999999999E-2</v>
      </c>
      <c r="CC2" s="61">
        <v>0.23288381</v>
      </c>
      <c r="CD2" s="61">
        <v>2.2576122000000001</v>
      </c>
      <c r="CE2" s="61">
        <v>0.10100487599999999</v>
      </c>
      <c r="CF2" s="61">
        <v>0.37621248000000002</v>
      </c>
      <c r="CG2" s="61">
        <v>0</v>
      </c>
      <c r="CH2" s="61">
        <v>5.0944182999999997E-2</v>
      </c>
      <c r="CI2" s="61">
        <v>2.5328759999999999E-3</v>
      </c>
      <c r="CJ2" s="61">
        <v>4.560873</v>
      </c>
      <c r="CK2" s="61">
        <v>2.0007270000000001E-2</v>
      </c>
      <c r="CL2" s="61">
        <v>3.2785679999999999</v>
      </c>
      <c r="CM2" s="61">
        <v>2.9813079999999998</v>
      </c>
      <c r="CN2" s="61">
        <v>3406.0347000000002</v>
      </c>
      <c r="CO2" s="61">
        <v>5956.0649999999996</v>
      </c>
      <c r="CP2" s="61">
        <v>3833.6262000000002</v>
      </c>
      <c r="CQ2" s="61">
        <v>1238.6514999999999</v>
      </c>
      <c r="CR2" s="61">
        <v>643.28240000000005</v>
      </c>
      <c r="CS2" s="61">
        <v>622.3175</v>
      </c>
      <c r="CT2" s="61">
        <v>3401.5230000000001</v>
      </c>
      <c r="CU2" s="61">
        <v>2181.9104000000002</v>
      </c>
      <c r="CV2" s="61">
        <v>2026.1255000000001</v>
      </c>
      <c r="CW2" s="61">
        <v>2453.7665999999999</v>
      </c>
      <c r="CX2" s="61">
        <v>719.77650000000006</v>
      </c>
      <c r="CY2" s="61">
        <v>4191.6729999999998</v>
      </c>
      <c r="CZ2" s="61">
        <v>1998.4375</v>
      </c>
      <c r="DA2" s="61">
        <v>5281.9844000000003</v>
      </c>
      <c r="DB2" s="61">
        <v>4761.3734999999997</v>
      </c>
      <c r="DC2" s="61">
        <v>7726.924</v>
      </c>
      <c r="DD2" s="61">
        <v>12116.200999999999</v>
      </c>
      <c r="DE2" s="61">
        <v>2644.1709999999998</v>
      </c>
      <c r="DF2" s="61">
        <v>5180.5272999999997</v>
      </c>
      <c r="DG2" s="61">
        <v>2832.319</v>
      </c>
      <c r="DH2" s="61">
        <v>176.99869000000001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66.301450000000003</v>
      </c>
      <c r="B6">
        <f>BB2</f>
        <v>18.16789</v>
      </c>
      <c r="C6">
        <f>BC2</f>
        <v>22.643322000000001</v>
      </c>
      <c r="D6">
        <f>BD2</f>
        <v>25.478838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21976</v>
      </c>
      <c r="C2" s="56">
        <f ca="1">YEAR(TODAY())-YEAR(B2)+IF(TODAY()&gt;=DATE(YEAR(TODAY()),MONTH(B2),DAY(B2)),0,-1)</f>
        <v>60</v>
      </c>
      <c r="E2" s="52">
        <v>162.6</v>
      </c>
      <c r="F2" s="53" t="s">
        <v>39</v>
      </c>
      <c r="G2" s="52">
        <v>69.2</v>
      </c>
      <c r="H2" s="51" t="s">
        <v>41</v>
      </c>
      <c r="I2" s="72">
        <f>ROUND(G3/E3^2,1)</f>
        <v>26.2</v>
      </c>
    </row>
    <row r="3" spans="1:9" x14ac:dyDescent="0.4">
      <c r="E3" s="51">
        <f>E2/100</f>
        <v>1.6259999999999999</v>
      </c>
      <c r="F3" s="51" t="s">
        <v>40</v>
      </c>
      <c r="G3" s="51">
        <f>G2</f>
        <v>69.2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최상근, ID : H1900238)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10:11:58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162.6</v>
      </c>
      <c r="L12" s="129"/>
      <c r="M12" s="122">
        <f>'개인정보 및 신체계측 입력'!G2</f>
        <v>69.2</v>
      </c>
      <c r="N12" s="123"/>
      <c r="O12" s="118" t="s">
        <v>271</v>
      </c>
      <c r="P12" s="112"/>
      <c r="Q12" s="115">
        <f>'개인정보 및 신체계측 입력'!I2</f>
        <v>26.2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최상근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70.831000000000003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12.760999999999999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16.408000000000001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</v>
      </c>
      <c r="L72" s="36" t="s">
        <v>53</v>
      </c>
      <c r="M72" s="36">
        <f>ROUND('DRIs DATA'!K8,1)</f>
        <v>4.9000000000000004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96.14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233.47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157.13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199.43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107.48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450.17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194.58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2020-06-10T05:07:34Z</dcterms:modified>
</cp:coreProperties>
</file>