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<sst xmlns="http://schemas.openxmlformats.org/spreadsheetml/2006/main" count="692" uniqueCount="337">
  <si>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</si>
  <si>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</si>
  <si>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</si>
  <si>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</si>
  <si>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</si>
  <si>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</si>
  <si>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</si>
  <si>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</si>
  <si>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</si>
  <si>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</si>
  <si>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</si>
  <si>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</si>
  <si>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</si>
  <si>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</si>
  <si>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</si>
  <si>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</si>
  <si>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</si>
  <si>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</si>
  <si>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</si>
  <si>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</si>
  <si>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</si>
  <si>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</si>
  <si>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</si>
  <si>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</si>
  <si>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</si>
  <si>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</si>
  <si>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</si>
  <si>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</si>
  <si>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</si>
  <si>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</si>
  <si>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</si>
  <si>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</si>
  <si>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</si>
  <si>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</si>
  <si>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</si>
  <si>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</si>
  <si>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</si>
  <si>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</si>
  <si>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</si>
  <si>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</si>
  <si>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</si>
  <si>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</si>
  <si>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</si>
  <si>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</si>
  <si>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</si>
  <si>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</si>
  <si>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</si>
  <si>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</si>
  <si>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</si>
  <si>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</si>
  <si>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</si>
  <si>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</si>
  <si>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</si>
  <si>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</si>
  <si>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</si>
  <si>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</si>
  <si>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</si>
  <si>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</si>
  <si>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</si>
  <si>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</si>
  <si>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</si>
  <si>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</si>
  <si>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</si>
  <si>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</si>
  <si>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</si>
  <si>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</si>
  <si>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</si>
  <si>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</si>
  <si>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</si>
  <si>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</si>
  <si>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</si>
  <si>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</si>
  <si>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</si>
  <si>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</si>
  <si>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</si>
  <si>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</si>
  <si>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</si>
  <si>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</si>
  <si>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</si>
  <si>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</si>
  <si>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</si>
  <si>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</si>
  <si>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</si>
  <si>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</si>
  <si>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</si>
  <si>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</si>
  <si>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</si>
  <si>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</si>
  <si>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</si>
  <si>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</si>
  <si>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</si>
  <si>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</si>
  <si>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</si>
  <si>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</si>
  <si>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</si>
  <si>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</si>
  <si>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</si>
  <si>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</si>
  <si>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</si>
  <si>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</si>
  <si>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</si>
  <si>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</si>
  <si>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</si>
  <si>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</si>
  <si>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</si>
  <si>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</si>
  <si>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</si>
  <si>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</si>
  <si>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</si>
  <si>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</si>
  <si>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</si>
  <si>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</si>
  <si>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</si>
  <si>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</si>
  <si>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</si>
  <si>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</si>
  <si>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</si>
  <si>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</si>
  <si>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</si>
  <si>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</si>
  <si>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</si>
  <si>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</si>
  <si>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</si>
  <si>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</si>
  <si>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</si>
  <si>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</si>
  <si>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</si>
  <si>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</si>
  <si>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</si>
  <si>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</si>
  <si>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</si>
  <si>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</si>
  <si>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</si>
  <si>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</si>
  <si>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</si>
  <si>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</si>
  <si>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</si>
  <si>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</si>
  <si>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</si>
  <si>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</si>
  <si>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</si>
  <si>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</si>
  <si>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</si>
  <si>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</si>
  <si>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</si>
  <si>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</si>
  <si>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</si>
  <si>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</si>
  <si>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</si>
  <si>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</si>
  <si>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</si>
  <si>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</si>
  <si>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</si>
  <si>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</si>
  <si>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</si>
  <si>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</si>
  <si>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</si>
  <si>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</si>
  <si>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</si>
  <si>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</si>
  <si>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</si>
  <si>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</si>
  <si>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</si>
  <si>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</si>
  <si>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</si>
  <si>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</si>
  <si>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</si>
  <si>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</si>
  <si>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</si>
  <si>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</si>
  <si>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</si>
  <si>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</si>
  <si>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</si>
  <si>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</si>
  <si>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</si>
  <si>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</si>
  <si>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</si>
  <si>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</si>
  <si>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</si>
  <si>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</si>
  <si>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</si>
  <si>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</si>
  <si>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</si>
  <si>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</si>
  <si>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</si>
  <si>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</si>
  <si>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</si>
  <si>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</si>
  <si>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</si>
  <si>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</si>
  <si>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</si>
  <si>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</si>
  <si>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</si>
  <si>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</si>
  <si>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</si>
  <si>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</si>
  <si>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</si>
  <si>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</si>
  <si>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</si>
  <si>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</si>
  <si>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</si>
  <si>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</si>
  <si>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</si>
  <si>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</si>
  <si>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</si>
  <si>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</si>
  <si>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</si>
  <si>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</si>
  <si>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</si>
  <si>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</si>
  <si>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</si>
  <si>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</si>
  <si>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</si>
  <si>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</si>
  <si>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</si>
  <si>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</si>
  <si>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</si>
  <si>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</si>
  <si>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</si>
  <si>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</si>
  <si>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</si>
  <si>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</si>
  <si>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</si>
  <si>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</si>
  <si>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</si>
  <si>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</si>
  <si>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</si>
  <si>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</si>
  <si>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</si>
  <si>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</si>
  <si>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</si>
  <si>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</si>
  <si>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</si>
  <si>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</si>
  <si>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</si>
  <si>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</si>
  <si>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</si>
  <si>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</si>
  <si>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</si>
  <si>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</si>
  <si>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</si>
  <si>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</si>
  <si>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</si>
  <si>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</si>
  <si>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</si>
  <si>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</si>
  <si>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</si>
  <si>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</si>
  <si>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</si>
  <si>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</si>
  <si>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</si>
  <si>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</si>
  <si>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</si>
  <si>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</si>
  <si>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</si>
  <si>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</si>
  <si>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</si>
  <si>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</si>
  <si>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</si>
  <si>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</si>
  <si>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</si>
  <si>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</si>
  <si>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</si>
  <si>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</si>
  <si>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</si>
  <si>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</si>
  <si>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</si>
  <si>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</si>
  <si>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</si>
  <si>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</si>
  <si>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</si>
  <si>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</si>
  <si>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</si>
  <si>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</si>
  <si>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</si>
  <si>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</si>
  <si>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</si>
  <si>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</si>
  <si>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</si>
  <si>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</si>
  <si>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</si>
  <si>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</si>
  <si>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</si>
  <si>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</si>
  <si>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</si>
  <si>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</si>
  <si>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</si>
  <si>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</si>
  <si>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</si>
  <si>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</si>
  <si>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</si>
  <si>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</si>
  <si>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</si>
  <si>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</si>
  <si>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</si>
  <si>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</si>
  <si>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</si>
  <si>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</si>
  <si>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</si>
  <si>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</si>
  <si>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</si>
  <si>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</si>
  <si>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</si>
  <si>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</si>
  <si>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</si>
  <si>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</si>
  <si>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</si>
  <si>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</si>
  <si>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</si>
  <si>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</si>
  <si>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</si>
  <si>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</si>
  <si>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</si>
  <si>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</si>
  <si>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</si>
  <si>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</si>
  <si>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</si>
  <si>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</si>
  <si>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</si>
  <si>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</si>
  <si>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</si>
  <si>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</si>
  <si>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</si>
  <si>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</si>
  <si>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</si>
  <si>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</si>
  <si>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하연수, ID : H1900241)</t>
  </si>
  <si>
    <t>출력시각</t>
    <phoneticPr fontId="1" type="noConversion"/>
  </si>
  <si>
    <t>2020년 06월 10일 10:36:11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</si>
  <si>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</si>
  <si>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</si>
  <si>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</si>
  <si>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</si>
  <si>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</si>
  <si>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H1900241</t>
  </si>
  <si>
    <t>하연수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</si>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</sst>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250.83314999999999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1856"/>
        <c:axId val="426258520"/>
      </c:barChart>
      <c:catAx>
        <c:axId val="4262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8520"/>
        <c:crosses val="autoZero"/>
        <c:auto val="1"/>
        <c:lblAlgn val="ctr"/>
        <c:lblOffset val="100"/>
        <c:noMultiLvlLbl val="0"/>
      </c:catAx>
      <c:valAx>
        <c:axId val="42625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6.6505045999999997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6256"/>
        <c:axId val="426455472"/>
      </c:barChart>
      <c:catAx>
        <c:axId val="42645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5472"/>
        <c:crosses val="autoZero"/>
        <c:auto val="1"/>
        <c:lblAlgn val="ctr"/>
        <c:lblOffset val="100"/>
        <c:noMultiLvlLbl val="0"/>
      </c:catAx>
      <c:valAx>
        <c:axId val="42645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1.7306429000000001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9286392"/>
        <c:axId val="419286000"/>
      </c:barChart>
      <c:catAx>
        <c:axId val="41928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286000"/>
        <c:crosses val="autoZero"/>
        <c:auto val="1"/>
        <c:lblAlgn val="ctr"/>
        <c:lblOffset val="100"/>
        <c:noMultiLvlLbl val="0"/>
      </c:catAx>
      <c:valAx>
        <c:axId val="41928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928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3417.25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9285216"/>
        <c:axId val="419284824"/>
      </c:barChart>
      <c:catAx>
        <c:axId val="4192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284824"/>
        <c:crosses val="autoZero"/>
        <c:auto val="1"/>
        <c:lblAlgn val="ctr"/>
        <c:lblOffset val="100"/>
        <c:noMultiLvlLbl val="0"/>
      </c:catAx>
      <c:valAx>
        <c:axId val="41928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92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7426.2709999999997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9286784"/>
        <c:axId val="419284040"/>
      </c:barChart>
      <c:catAx>
        <c:axId val="4192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284040"/>
        <c:crosses val="autoZero"/>
        <c:auto val="1"/>
        <c:lblAlgn val="ctr"/>
        <c:lblOffset val="100"/>
        <c:noMultiLvlLbl val="0"/>
      </c:catAx>
      <c:valAx>
        <c:axId val="419284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92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390.28089999999997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9291488"/>
        <c:axId val="419288744"/>
      </c:barChart>
      <c:catAx>
        <c:axId val="41929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288744"/>
        <c:crosses val="autoZero"/>
        <c:auto val="1"/>
        <c:lblAlgn val="ctr"/>
        <c:lblOffset val="100"/>
        <c:noMultiLvlLbl val="0"/>
      </c:catAx>
      <c:valAx>
        <c:axId val="41928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92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280.61025999999998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9287960"/>
        <c:axId val="419289920"/>
      </c:barChart>
      <c:catAx>
        <c:axId val="41928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289920"/>
        <c:crosses val="autoZero"/>
        <c:auto val="1"/>
        <c:lblAlgn val="ctr"/>
        <c:lblOffset val="100"/>
        <c:noMultiLvlLbl val="0"/>
      </c:catAx>
      <c:valAx>
        <c:axId val="41928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928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33.715995999999997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9290704"/>
        <c:axId val="419290312"/>
      </c:barChart>
      <c:catAx>
        <c:axId val="41929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290312"/>
        <c:crosses val="autoZero"/>
        <c:auto val="1"/>
        <c:lblAlgn val="ctr"/>
        <c:lblOffset val="100"/>
        <c:noMultiLvlLbl val="0"/>
      </c:catAx>
      <c:valAx>
        <c:axId val="419290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929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2394.3571999999999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9291096"/>
        <c:axId val="434212152"/>
      </c:barChart>
      <c:catAx>
        <c:axId val="41929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2152"/>
        <c:crosses val="autoZero"/>
        <c:auto val="1"/>
        <c:lblAlgn val="ctr"/>
        <c:lblOffset val="100"/>
        <c:noMultiLvlLbl val="0"/>
      </c:catAx>
      <c:valAx>
        <c:axId val="4342121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929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0.12604629000000001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8232"/>
        <c:axId val="434207448"/>
      </c:barChart>
      <c:catAx>
        <c:axId val="4342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7448"/>
        <c:crosses val="autoZero"/>
        <c:auto val="1"/>
        <c:lblAlgn val="ctr"/>
        <c:lblOffset val="100"/>
        <c:noMultiLvlLbl val="0"/>
      </c:catAx>
      <c:valAx>
        <c:axId val="43420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5.0265345999999997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8624"/>
        <c:axId val="434209408"/>
      </c:barChart>
      <c:catAx>
        <c:axId val="43420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9408"/>
        <c:crosses val="autoZero"/>
        <c:auto val="1"/>
        <c:lblAlgn val="ctr"/>
        <c:lblOffset val="100"/>
        <c:noMultiLvlLbl val="0"/>
      </c:catAx>
      <c:valAx>
        <c:axId val="434209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45.260821999999997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7736"/>
        <c:axId val="426257344"/>
      </c:barChart>
      <c:catAx>
        <c:axId val="42625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7344"/>
        <c:crosses val="autoZero"/>
        <c:auto val="1"/>
        <c:lblAlgn val="ctr"/>
        <c:lblOffset val="100"/>
        <c:noMultiLvlLbl val="0"/>
      </c:catAx>
      <c:valAx>
        <c:axId val="426257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842.89919999999995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5880"/>
        <c:axId val="434205488"/>
      </c:barChart>
      <c:catAx>
        <c:axId val="43420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5488"/>
        <c:crosses val="autoZero"/>
        <c:auto val="1"/>
        <c:lblAlgn val="ctr"/>
        <c:lblOffset val="100"/>
        <c:noMultiLvlLbl val="0"/>
      </c:catAx>
      <c:valAx>
        <c:axId val="43420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292.96224999999998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10192"/>
        <c:axId val="434210584"/>
      </c:barChart>
      <c:catAx>
        <c:axId val="43421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0584"/>
        <c:crosses val="autoZero"/>
        <c:auto val="1"/>
        <c:lblAlgn val="ctr"/>
        <c:lblOffset val="100"/>
        <c:noMultiLvlLbl val="0"/>
      </c:catAx>
      <c:valAx>
        <c:axId val="43421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12.752000000000001</c:v>
                </c:pt>
                <c:pt idx="1">
                  <c:v>12.709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4211760"/>
        <c:axId val="434210976"/>
      </c:barChart>
      <c:catAx>
        <c:axId val="43421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0976"/>
        <c:crosses val="autoZero"/>
        <c:auto val="1"/>
        <c:lblAlgn val="ctr"/>
        <c:lblOffset val="100"/>
        <c:noMultiLvlLbl val="0"/>
      </c:catAx>
      <c:valAx>
        <c:axId val="43421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69.060239999999993</c:v>
                </c:pt>
                <c:pt idx="1">
                  <c:v>84.982414000000006</c:v>
                </c:pt>
                <c:pt idx="2">
                  <c:v>53.623528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1249.4469999999999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7560"/>
        <c:axId val="478289912"/>
      </c:barChart>
      <c:catAx>
        <c:axId val="47828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9912"/>
        <c:crosses val="autoZero"/>
        <c:auto val="1"/>
        <c:lblAlgn val="ctr"/>
        <c:lblOffset val="100"/>
        <c:noMultiLvlLbl val="0"/>
      </c:catAx>
      <c:valAx>
        <c:axId val="478289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45.972904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90304"/>
        <c:axId val="478285208"/>
      </c:barChart>
      <c:catAx>
        <c:axId val="47829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5208"/>
        <c:crosses val="autoZero"/>
        <c:auto val="1"/>
        <c:lblAlgn val="ctr"/>
        <c:lblOffset val="100"/>
        <c:noMultiLvlLbl val="0"/>
      </c:catAx>
      <c:valAx>
        <c:axId val="47828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9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46.289000000000001</c:v>
                </c:pt>
                <c:pt idx="1">
                  <c:v>19.158000000000001</c:v>
                </c:pt>
                <c:pt idx="2">
                  <c:v>34.554000000000002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286776"/>
        <c:axId val="478285992"/>
      </c:barChart>
      <c:catAx>
        <c:axId val="47828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5992"/>
        <c:crosses val="autoZero"/>
        <c:auto val="1"/>
        <c:lblAlgn val="ctr"/>
        <c:lblOffset val="100"/>
        <c:noMultiLvlLbl val="0"/>
      </c:catAx>
      <c:valAx>
        <c:axId val="478285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3638.3433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9520"/>
        <c:axId val="478288344"/>
      </c:barChart>
      <c:catAx>
        <c:axId val="47828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8344"/>
        <c:crosses val="autoZero"/>
        <c:auto val="1"/>
        <c:lblAlgn val="ctr"/>
        <c:lblOffset val="100"/>
        <c:noMultiLvlLbl val="0"/>
      </c:catAx>
      <c:valAx>
        <c:axId val="478288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198.91346999999999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7952"/>
        <c:axId val="432455136"/>
      </c:barChart>
      <c:catAx>
        <c:axId val="47828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455136"/>
        <c:crosses val="autoZero"/>
        <c:auto val="1"/>
        <c:lblAlgn val="ctr"/>
        <c:lblOffset val="100"/>
        <c:noMultiLvlLbl val="0"/>
      </c:catAx>
      <c:valAx>
        <c:axId val="43245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1526.5956000000001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457096"/>
        <c:axId val="432458664"/>
      </c:barChart>
      <c:catAx>
        <c:axId val="43245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458664"/>
        <c:crosses val="autoZero"/>
        <c:auto val="1"/>
        <c:lblAlgn val="ctr"/>
        <c:lblOffset val="100"/>
        <c:noMultiLvlLbl val="0"/>
      </c:catAx>
      <c:valAx>
        <c:axId val="43245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45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22.247790999999999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6560"/>
        <c:axId val="426256168"/>
      </c:barChart>
      <c:catAx>
        <c:axId val="42625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6168"/>
        <c:crosses val="autoZero"/>
        <c:auto val="1"/>
        <c:lblAlgn val="ctr"/>
        <c:lblOffset val="100"/>
        <c:noMultiLvlLbl val="0"/>
      </c:catAx>
      <c:valAx>
        <c:axId val="42625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13312.119000000001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457880"/>
        <c:axId val="432457488"/>
      </c:barChart>
      <c:catAx>
        <c:axId val="43245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457488"/>
        <c:crosses val="autoZero"/>
        <c:auto val="1"/>
        <c:lblAlgn val="ctr"/>
        <c:lblOffset val="100"/>
        <c:noMultiLvlLbl val="0"/>
      </c:catAx>
      <c:valAx>
        <c:axId val="43245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45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38.561439999999997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454744"/>
        <c:axId val="432452392"/>
      </c:barChart>
      <c:catAx>
        <c:axId val="43245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452392"/>
        <c:crosses val="autoZero"/>
        <c:auto val="1"/>
        <c:lblAlgn val="ctr"/>
        <c:lblOffset val="100"/>
        <c:noMultiLvlLbl val="0"/>
      </c:catAx>
      <c:valAx>
        <c:axId val="43245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45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8.5908165000000007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452000"/>
        <c:axId val="432459056"/>
      </c:barChart>
      <c:catAx>
        <c:axId val="43245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459056"/>
        <c:crosses val="autoZero"/>
        <c:auto val="1"/>
        <c:lblAlgn val="ctr"/>
        <c:lblOffset val="100"/>
        <c:noMultiLvlLbl val="0"/>
      </c:catAx>
      <c:valAx>
        <c:axId val="43245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4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324.39960000000002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5384"/>
        <c:axId val="426254208"/>
      </c:barChart>
      <c:catAx>
        <c:axId val="42625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4208"/>
        <c:crosses val="autoZero"/>
        <c:auto val="1"/>
        <c:lblAlgn val="ctr"/>
        <c:lblOffset val="100"/>
        <c:noMultiLvlLbl val="0"/>
      </c:catAx>
      <c:valAx>
        <c:axId val="42625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3.8614432999999999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5864"/>
        <c:axId val="426450376"/>
      </c:barChart>
      <c:catAx>
        <c:axId val="42645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0376"/>
        <c:crosses val="autoZero"/>
        <c:auto val="1"/>
        <c:lblAlgn val="ctr"/>
        <c:lblOffset val="100"/>
        <c:noMultiLvlLbl val="0"/>
      </c:catAx>
      <c:valAx>
        <c:axId val="426450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45.006382000000002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3512"/>
        <c:axId val="426456648"/>
      </c:barChart>
      <c:catAx>
        <c:axId val="4264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6648"/>
        <c:crosses val="autoZero"/>
        <c:auto val="1"/>
        <c:lblAlgn val="ctr"/>
        <c:lblOffset val="100"/>
        <c:noMultiLvlLbl val="0"/>
      </c:catAx>
      <c:valAx>
        <c:axId val="42645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8.5908165000000007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2336"/>
        <c:axId val="426453120"/>
      </c:barChart>
      <c:catAx>
        <c:axId val="4264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3120"/>
        <c:crosses val="autoZero"/>
        <c:auto val="1"/>
        <c:lblAlgn val="ctr"/>
        <c:lblOffset val="100"/>
        <c:noMultiLvlLbl val="0"/>
      </c:catAx>
      <c:valAx>
        <c:axId val="4264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1047.9386999999999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3904"/>
        <c:axId val="426452728"/>
      </c:barChart>
      <c:catAx>
        <c:axId val="42645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2728"/>
        <c:crosses val="autoZero"/>
        <c:auto val="1"/>
        <c:lblAlgn val="ctr"/>
        <c:lblOffset val="100"/>
        <c:noMultiLvlLbl val="0"/>
      </c:catAx>
      <c:valAx>
        <c:axId val="4264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44.096806000000001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51944"/>
        <c:axId val="426451160"/>
      </c:barChart>
      <c:catAx>
        <c:axId val="4264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51160"/>
        <c:crosses val="autoZero"/>
        <c:auto val="1"/>
        <c:lblAlgn val="ctr"/>
        <c:lblOffset val="100"/>
        <c:noMultiLvlLbl val="0"/>
      </c:catAx>
      <c:valAx>
        <c:axId val="42645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하연수, ID : H1900241)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10:36:11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3638.3433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250.83314999999999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45.260821999999997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46.289000000000001</v>
      </c>
      <c r="G8" s="59">
        <f>'DRIs DATA 입력'!G8</f>
        <v>19.158000000000001</v>
      </c>
      <c r="H8" s="59">
        <f>'DRIs DATA 입력'!H8</f>
        <v>34.554000000000002</v>
      </c>
      <c r="I8" s="46"/>
      <c r="J8" s="59" t="s">
        <v>216</v>
      </c>
      <c r="K8" s="59">
        <f>'DRIs DATA 입력'!K8</f>
        <v>12.752000000000001</v>
      </c>
      <c r="L8" s="59">
        <f>'DRIs DATA 입력'!L8</f>
        <v>12.709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1249.4469999999999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45.972904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22.247790999999999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324.39960000000002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198.91346999999999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4.3083916000000002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3.8614432999999999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45.006382000000002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8.5908165000000007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1047.9386999999999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44.096806000000001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6.6505045999999997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1.7306429000000001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1526.5956000000001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3417.25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13312.119000000001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7426.2709999999997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390.28089999999997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280.61025999999998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38.561439999999997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33.715995999999997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2394.3571999999999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0.12604629000000001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5.0265345999999997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842.89919999999995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292.96224999999998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1" sqref="I4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325</v>
      </c>
      <c r="B1" s="61" t="s">
        <v>326</v>
      </c>
      <c r="G1" s="62" t="s">
        <v>327</v>
      </c>
      <c r="H1" s="61" t="s">
        <v>328</v>
      </c>
    </row>
    <row r="3" spans="1:27" x14ac:dyDescent="0.4">
      <c r="A3" s="71" t="s">
        <v>329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330</v>
      </c>
      <c r="B4" s="69"/>
      <c r="C4" s="69"/>
      <c r="E4" s="66" t="s">
        <v>331</v>
      </c>
      <c r="F4" s="67"/>
      <c r="G4" s="67"/>
      <c r="H4" s="68"/>
      <c r="J4" s="66" t="s">
        <v>332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333</v>
      </c>
      <c r="V4" s="69"/>
      <c r="W4" s="69"/>
      <c r="X4" s="69"/>
      <c r="Y4" s="69"/>
      <c r="Z4" s="69"/>
    </row>
    <row r="5" spans="1:27" x14ac:dyDescent="0.4">
      <c r="A5" s="65"/>
      <c r="B5" s="65" t="s">
        <v>275</v>
      </c>
      <c r="C5" s="65" t="s">
        <v>276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278</v>
      </c>
      <c r="L5" s="65" t="s">
        <v>279</v>
      </c>
      <c r="N5" s="65"/>
      <c r="O5" s="65" t="s">
        <v>280</v>
      </c>
      <c r="P5" s="65" t="s">
        <v>281</v>
      </c>
      <c r="Q5" s="65" t="s">
        <v>282</v>
      </c>
      <c r="R5" s="65" t="s">
        <v>283</v>
      </c>
      <c r="S5" s="65" t="s">
        <v>276</v>
      </c>
      <c r="U5" s="65"/>
      <c r="V5" s="65" t="s">
        <v>280</v>
      </c>
      <c r="W5" s="65" t="s">
        <v>281</v>
      </c>
      <c r="X5" s="65" t="s">
        <v>282</v>
      </c>
      <c r="Y5" s="65" t="s">
        <v>283</v>
      </c>
      <c r="Z5" s="65" t="s">
        <v>276</v>
      </c>
    </row>
    <row r="6" spans="1:27" x14ac:dyDescent="0.4">
      <c r="A6" s="65" t="s">
        <v>330</v>
      </c>
      <c r="B6" s="65">
        <v>1600</v>
      </c>
      <c r="C6" s="65">
        <v>3638.3433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40</v>
      </c>
      <c r="P6" s="65">
        <v>45</v>
      </c>
      <c r="Q6" s="65">
        <v>0</v>
      </c>
      <c r="R6" s="65">
        <v>0</v>
      </c>
      <c r="S6" s="65">
        <v>250.83314999999999</v>
      </c>
      <c r="U6" s="65" t="s">
        <v>286</v>
      </c>
      <c r="V6" s="65">
        <v>0</v>
      </c>
      <c r="W6" s="65">
        <v>0</v>
      </c>
      <c r="X6" s="65">
        <v>20</v>
      </c>
      <c r="Y6" s="65">
        <v>0</v>
      </c>
      <c r="Z6" s="65">
        <v>45.260821999999997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288</v>
      </c>
      <c r="F8" s="65">
        <v>46.289000000000001</v>
      </c>
      <c r="G8" s="65">
        <v>19.158000000000001</v>
      </c>
      <c r="H8" s="65">
        <v>34.554000000000002</v>
      </c>
      <c r="J8" s="65" t="s">
        <v>288</v>
      </c>
      <c r="K8" s="65">
        <v>12.752000000000001</v>
      </c>
      <c r="L8" s="65">
        <v>12.709</v>
      </c>
    </row>
    <row r="13" spans="1:27" x14ac:dyDescent="0.4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290</v>
      </c>
      <c r="B14" s="69"/>
      <c r="C14" s="69"/>
      <c r="D14" s="69"/>
      <c r="E14" s="69"/>
      <c r="F14" s="69"/>
      <c r="H14" s="69" t="s">
        <v>291</v>
      </c>
      <c r="I14" s="69"/>
      <c r="J14" s="69"/>
      <c r="K14" s="69"/>
      <c r="L14" s="69"/>
      <c r="M14" s="69"/>
      <c r="O14" s="69" t="s">
        <v>292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280</v>
      </c>
      <c r="C15" s="65" t="s">
        <v>281</v>
      </c>
      <c r="D15" s="65" t="s">
        <v>282</v>
      </c>
      <c r="E15" s="65" t="s">
        <v>283</v>
      </c>
      <c r="F15" s="65" t="s">
        <v>276</v>
      </c>
      <c r="H15" s="65"/>
      <c r="I15" s="65" t="s">
        <v>280</v>
      </c>
      <c r="J15" s="65" t="s">
        <v>281</v>
      </c>
      <c r="K15" s="65" t="s">
        <v>282</v>
      </c>
      <c r="L15" s="65" t="s">
        <v>283</v>
      </c>
      <c r="M15" s="65" t="s">
        <v>276</v>
      </c>
      <c r="O15" s="65"/>
      <c r="P15" s="65" t="s">
        <v>280</v>
      </c>
      <c r="Q15" s="65" t="s">
        <v>281</v>
      </c>
      <c r="R15" s="65" t="s">
        <v>282</v>
      </c>
      <c r="S15" s="65" t="s">
        <v>283</v>
      </c>
      <c r="T15" s="65" t="s">
        <v>276</v>
      </c>
      <c r="V15" s="65"/>
      <c r="W15" s="65" t="s">
        <v>280</v>
      </c>
      <c r="X15" s="65" t="s">
        <v>281</v>
      </c>
      <c r="Y15" s="65" t="s">
        <v>282</v>
      </c>
      <c r="Z15" s="65" t="s">
        <v>283</v>
      </c>
      <c r="AA15" s="65" t="s">
        <v>276</v>
      </c>
    </row>
    <row r="16" spans="1:27" x14ac:dyDescent="0.4">
      <c r="A16" s="65" t="s">
        <v>294</v>
      </c>
      <c r="B16" s="65">
        <v>410</v>
      </c>
      <c r="C16" s="65">
        <v>550</v>
      </c>
      <c r="D16" s="65">
        <v>0</v>
      </c>
      <c r="E16" s="65">
        <v>3000</v>
      </c>
      <c r="F16" s="65">
        <v>1249.4469999999999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45.972904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22.247790999999999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324.39960000000002</v>
      </c>
    </row>
    <row r="23" spans="1:62" x14ac:dyDescent="0.4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280</v>
      </c>
      <c r="C25" s="65" t="s">
        <v>281</v>
      </c>
      <c r="D25" s="65" t="s">
        <v>282</v>
      </c>
      <c r="E25" s="65" t="s">
        <v>283</v>
      </c>
      <c r="F25" s="65" t="s">
        <v>276</v>
      </c>
      <c r="H25" s="65"/>
      <c r="I25" s="65" t="s">
        <v>280</v>
      </c>
      <c r="J25" s="65" t="s">
        <v>281</v>
      </c>
      <c r="K25" s="65" t="s">
        <v>282</v>
      </c>
      <c r="L25" s="65" t="s">
        <v>283</v>
      </c>
      <c r="M25" s="65" t="s">
        <v>276</v>
      </c>
      <c r="O25" s="65"/>
      <c r="P25" s="65" t="s">
        <v>280</v>
      </c>
      <c r="Q25" s="65" t="s">
        <v>281</v>
      </c>
      <c r="R25" s="65" t="s">
        <v>282</v>
      </c>
      <c r="S25" s="65" t="s">
        <v>283</v>
      </c>
      <c r="T25" s="65" t="s">
        <v>276</v>
      </c>
      <c r="V25" s="65"/>
      <c r="W25" s="65" t="s">
        <v>280</v>
      </c>
      <c r="X25" s="65" t="s">
        <v>281</v>
      </c>
      <c r="Y25" s="65" t="s">
        <v>282</v>
      </c>
      <c r="Z25" s="65" t="s">
        <v>283</v>
      </c>
      <c r="AA25" s="65" t="s">
        <v>276</v>
      </c>
      <c r="AC25" s="65"/>
      <c r="AD25" s="65" t="s">
        <v>280</v>
      </c>
      <c r="AE25" s="65" t="s">
        <v>281</v>
      </c>
      <c r="AF25" s="65" t="s">
        <v>282</v>
      </c>
      <c r="AG25" s="65" t="s">
        <v>283</v>
      </c>
      <c r="AH25" s="65" t="s">
        <v>276</v>
      </c>
      <c r="AJ25" s="65"/>
      <c r="AK25" s="65" t="s">
        <v>280</v>
      </c>
      <c r="AL25" s="65" t="s">
        <v>281</v>
      </c>
      <c r="AM25" s="65" t="s">
        <v>282</v>
      </c>
      <c r="AN25" s="65" t="s">
        <v>283</v>
      </c>
      <c r="AO25" s="65" t="s">
        <v>276</v>
      </c>
      <c r="AQ25" s="65"/>
      <c r="AR25" s="65" t="s">
        <v>280</v>
      </c>
      <c r="AS25" s="65" t="s">
        <v>281</v>
      </c>
      <c r="AT25" s="65" t="s">
        <v>282</v>
      </c>
      <c r="AU25" s="65" t="s">
        <v>283</v>
      </c>
      <c r="AV25" s="65" t="s">
        <v>276</v>
      </c>
      <c r="AX25" s="65"/>
      <c r="AY25" s="65" t="s">
        <v>280</v>
      </c>
      <c r="AZ25" s="65" t="s">
        <v>281</v>
      </c>
      <c r="BA25" s="65" t="s">
        <v>282</v>
      </c>
      <c r="BB25" s="65" t="s">
        <v>283</v>
      </c>
      <c r="BC25" s="65" t="s">
        <v>276</v>
      </c>
      <c r="BE25" s="65"/>
      <c r="BF25" s="65" t="s">
        <v>280</v>
      </c>
      <c r="BG25" s="65" t="s">
        <v>281</v>
      </c>
      <c r="BH25" s="65" t="s">
        <v>282</v>
      </c>
      <c r="BI25" s="65" t="s">
        <v>283</v>
      </c>
      <c r="BJ25" s="65" t="s">
        <v>276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198.91346999999999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4.3083916000000002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3.8614432999999999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45.006382000000002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8.5908165000000007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1047.9386999999999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44.096806000000001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6.6505045999999997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1.7306429000000001</v>
      </c>
    </row>
    <row r="33" spans="1:68" x14ac:dyDescent="0.4">
      <c r="A33" s="70" t="s">
        <v>306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309</v>
      </c>
      <c r="AD34" s="69"/>
      <c r="AE34" s="69"/>
      <c r="AF34" s="69"/>
      <c r="AG34" s="69"/>
      <c r="AH34" s="69"/>
      <c r="AJ34" s="69" t="s">
        <v>310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280</v>
      </c>
      <c r="C35" s="65" t="s">
        <v>281</v>
      </c>
      <c r="D35" s="65" t="s">
        <v>282</v>
      </c>
      <c r="E35" s="65" t="s">
        <v>283</v>
      </c>
      <c r="F35" s="65" t="s">
        <v>276</v>
      </c>
      <c r="H35" s="65"/>
      <c r="I35" s="65" t="s">
        <v>280</v>
      </c>
      <c r="J35" s="65" t="s">
        <v>281</v>
      </c>
      <c r="K35" s="65" t="s">
        <v>282</v>
      </c>
      <c r="L35" s="65" t="s">
        <v>283</v>
      </c>
      <c r="M35" s="65" t="s">
        <v>276</v>
      </c>
      <c r="O35" s="65"/>
      <c r="P35" s="65" t="s">
        <v>280</v>
      </c>
      <c r="Q35" s="65" t="s">
        <v>281</v>
      </c>
      <c r="R35" s="65" t="s">
        <v>282</v>
      </c>
      <c r="S35" s="65" t="s">
        <v>283</v>
      </c>
      <c r="T35" s="65" t="s">
        <v>276</v>
      </c>
      <c r="V35" s="65"/>
      <c r="W35" s="65" t="s">
        <v>280</v>
      </c>
      <c r="X35" s="65" t="s">
        <v>281</v>
      </c>
      <c r="Y35" s="65" t="s">
        <v>282</v>
      </c>
      <c r="Z35" s="65" t="s">
        <v>283</v>
      </c>
      <c r="AA35" s="65" t="s">
        <v>276</v>
      </c>
      <c r="AC35" s="65"/>
      <c r="AD35" s="65" t="s">
        <v>280</v>
      </c>
      <c r="AE35" s="65" t="s">
        <v>281</v>
      </c>
      <c r="AF35" s="65" t="s">
        <v>282</v>
      </c>
      <c r="AG35" s="65" t="s">
        <v>283</v>
      </c>
      <c r="AH35" s="65" t="s">
        <v>276</v>
      </c>
      <c r="AJ35" s="65"/>
      <c r="AK35" s="65" t="s">
        <v>280</v>
      </c>
      <c r="AL35" s="65" t="s">
        <v>281</v>
      </c>
      <c r="AM35" s="65" t="s">
        <v>282</v>
      </c>
      <c r="AN35" s="65" t="s">
        <v>283</v>
      </c>
      <c r="AO35" s="65" t="s">
        <v>276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1526.5956000000001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3417.25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13312.119000000001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7426.2709999999997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390.28089999999997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280.61025999999998</v>
      </c>
    </row>
    <row r="43" spans="1:68" x14ac:dyDescent="0.4">
      <c r="A43" s="70" t="s">
        <v>311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312</v>
      </c>
      <c r="B44" s="69"/>
      <c r="C44" s="69"/>
      <c r="D44" s="69"/>
      <c r="E44" s="69"/>
      <c r="F44" s="69"/>
      <c r="H44" s="69" t="s">
        <v>313</v>
      </c>
      <c r="I44" s="69"/>
      <c r="J44" s="69"/>
      <c r="K44" s="69"/>
      <c r="L44" s="69"/>
      <c r="M44" s="69"/>
      <c r="O44" s="69" t="s">
        <v>314</v>
      </c>
      <c r="P44" s="69"/>
      <c r="Q44" s="69"/>
      <c r="R44" s="69"/>
      <c r="S44" s="69"/>
      <c r="T44" s="69"/>
      <c r="V44" s="69" t="s">
        <v>315</v>
      </c>
      <c r="W44" s="69"/>
      <c r="X44" s="69"/>
      <c r="Y44" s="69"/>
      <c r="Z44" s="69"/>
      <c r="AA44" s="69"/>
      <c r="AC44" s="69" t="s">
        <v>316</v>
      </c>
      <c r="AD44" s="69"/>
      <c r="AE44" s="69"/>
      <c r="AF44" s="69"/>
      <c r="AG44" s="69"/>
      <c r="AH44" s="69"/>
      <c r="AJ44" s="69" t="s">
        <v>317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280</v>
      </c>
      <c r="C45" s="65" t="s">
        <v>281</v>
      </c>
      <c r="D45" s="65" t="s">
        <v>282</v>
      </c>
      <c r="E45" s="65" t="s">
        <v>283</v>
      </c>
      <c r="F45" s="65" t="s">
        <v>276</v>
      </c>
      <c r="H45" s="65"/>
      <c r="I45" s="65" t="s">
        <v>280</v>
      </c>
      <c r="J45" s="65" t="s">
        <v>281</v>
      </c>
      <c r="K45" s="65" t="s">
        <v>282</v>
      </c>
      <c r="L45" s="65" t="s">
        <v>283</v>
      </c>
      <c r="M45" s="65" t="s">
        <v>276</v>
      </c>
      <c r="O45" s="65"/>
      <c r="P45" s="65" t="s">
        <v>280</v>
      </c>
      <c r="Q45" s="65" t="s">
        <v>281</v>
      </c>
      <c r="R45" s="65" t="s">
        <v>282</v>
      </c>
      <c r="S45" s="65" t="s">
        <v>283</v>
      </c>
      <c r="T45" s="65" t="s">
        <v>276</v>
      </c>
      <c r="V45" s="65"/>
      <c r="W45" s="65" t="s">
        <v>280</v>
      </c>
      <c r="X45" s="65" t="s">
        <v>281</v>
      </c>
      <c r="Y45" s="65" t="s">
        <v>282</v>
      </c>
      <c r="Z45" s="65" t="s">
        <v>283</v>
      </c>
      <c r="AA45" s="65" t="s">
        <v>276</v>
      </c>
      <c r="AC45" s="65"/>
      <c r="AD45" s="65" t="s">
        <v>280</v>
      </c>
      <c r="AE45" s="65" t="s">
        <v>281</v>
      </c>
      <c r="AF45" s="65" t="s">
        <v>282</v>
      </c>
      <c r="AG45" s="65" t="s">
        <v>283</v>
      </c>
      <c r="AH45" s="65" t="s">
        <v>276</v>
      </c>
      <c r="AJ45" s="65"/>
      <c r="AK45" s="65" t="s">
        <v>280</v>
      </c>
      <c r="AL45" s="65" t="s">
        <v>281</v>
      </c>
      <c r="AM45" s="65" t="s">
        <v>282</v>
      </c>
      <c r="AN45" s="65" t="s">
        <v>283</v>
      </c>
      <c r="AO45" s="65" t="s">
        <v>276</v>
      </c>
      <c r="AQ45" s="65"/>
      <c r="AR45" s="65" t="s">
        <v>280</v>
      </c>
      <c r="AS45" s="65" t="s">
        <v>281</v>
      </c>
      <c r="AT45" s="65" t="s">
        <v>282</v>
      </c>
      <c r="AU45" s="65" t="s">
        <v>283</v>
      </c>
      <c r="AV45" s="65" t="s">
        <v>276</v>
      </c>
      <c r="AX45" s="65"/>
      <c r="AY45" s="65" t="s">
        <v>280</v>
      </c>
      <c r="AZ45" s="65" t="s">
        <v>281</v>
      </c>
      <c r="BA45" s="65" t="s">
        <v>282</v>
      </c>
      <c r="BB45" s="65" t="s">
        <v>283</v>
      </c>
      <c r="BC45" s="65" t="s">
        <v>276</v>
      </c>
      <c r="BE45" s="65"/>
      <c r="BF45" s="65" t="s">
        <v>280</v>
      </c>
      <c r="BG45" s="65" t="s">
        <v>281</v>
      </c>
      <c r="BH45" s="65" t="s">
        <v>282</v>
      </c>
      <c r="BI45" s="65" t="s">
        <v>283</v>
      </c>
      <c r="BJ45" s="65" t="s">
        <v>276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38.561439999999997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33.715995999999997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2394.3571999999999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0.12604629000000001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5.0265345999999997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842.89919999999995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292.96224999999998</v>
      </c>
      <c r="AX46" s="65" t="s">
        <v>322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334</v>
      </c>
      <c r="B2" s="61" t="s">
        <v>335</v>
      </c>
      <c r="C2" s="61" t="s">
        <v>336</v>
      </c>
      <c r="D2" s="61">
        <v>65</v>
      </c>
      <c r="E2" s="61">
        <v>3638.3433</v>
      </c>
      <c r="F2" s="61">
        <v>336.01940000000002</v>
      </c>
      <c r="G2" s="61">
        <v>139.06885</v>
      </c>
      <c r="H2" s="61">
        <v>41.514484000000003</v>
      </c>
      <c r="I2" s="61">
        <v>97.554360000000003</v>
      </c>
      <c r="J2" s="61">
        <v>250.83314999999999</v>
      </c>
      <c r="K2" s="61">
        <v>50.650314000000002</v>
      </c>
      <c r="L2" s="61">
        <v>200.18283</v>
      </c>
      <c r="M2" s="61">
        <v>45.260821999999997</v>
      </c>
      <c r="N2" s="61">
        <v>5.4328894999999999</v>
      </c>
      <c r="O2" s="61">
        <v>27.193149999999999</v>
      </c>
      <c r="P2" s="61">
        <v>2224.8645000000001</v>
      </c>
      <c r="Q2" s="61">
        <v>63.166182999999997</v>
      </c>
      <c r="R2" s="61">
        <v>1249.4469999999999</v>
      </c>
      <c r="S2" s="61">
        <v>441.40944999999999</v>
      </c>
      <c r="T2" s="61">
        <v>9696.4470000000001</v>
      </c>
      <c r="U2" s="61">
        <v>22.247790999999999</v>
      </c>
      <c r="V2" s="61">
        <v>45.972904</v>
      </c>
      <c r="W2" s="61">
        <v>324.39960000000002</v>
      </c>
      <c r="X2" s="61">
        <v>198.91346999999999</v>
      </c>
      <c r="Y2" s="61">
        <v>4.3083916000000002</v>
      </c>
      <c r="Z2" s="61">
        <v>3.8614432999999999</v>
      </c>
      <c r="AA2" s="61">
        <v>45.006382000000002</v>
      </c>
      <c r="AB2" s="61">
        <v>8.5908165000000007</v>
      </c>
      <c r="AC2" s="61">
        <v>1047.9386999999999</v>
      </c>
      <c r="AD2" s="61">
        <v>44.096806000000001</v>
      </c>
      <c r="AE2" s="61">
        <v>6.6505045999999997</v>
      </c>
      <c r="AF2" s="61">
        <v>1.7306429000000001</v>
      </c>
      <c r="AG2" s="61">
        <v>1526.5956000000001</v>
      </c>
      <c r="AH2" s="61">
        <v>535.32100000000003</v>
      </c>
      <c r="AI2" s="61">
        <v>991.27454</v>
      </c>
      <c r="AJ2" s="61">
        <v>3417.25</v>
      </c>
      <c r="AK2" s="61">
        <v>13312.119000000001</v>
      </c>
      <c r="AL2" s="61">
        <v>390.28089999999997</v>
      </c>
      <c r="AM2" s="61">
        <v>7426.2709999999997</v>
      </c>
      <c r="AN2" s="61">
        <v>280.61025999999998</v>
      </c>
      <c r="AO2" s="61">
        <v>38.561439999999997</v>
      </c>
      <c r="AP2" s="61">
        <v>20.268823999999999</v>
      </c>
      <c r="AQ2" s="61">
        <v>18.292615999999999</v>
      </c>
      <c r="AR2" s="61">
        <v>33.715995999999997</v>
      </c>
      <c r="AS2" s="61">
        <v>2394.3571999999999</v>
      </c>
      <c r="AT2" s="61">
        <v>0.12604629000000001</v>
      </c>
      <c r="AU2" s="61">
        <v>5.0265345999999997</v>
      </c>
      <c r="AV2" s="61">
        <v>842.89919999999995</v>
      </c>
      <c r="AW2" s="61">
        <v>292.96224999999998</v>
      </c>
      <c r="AX2" s="61">
        <v>0.21058108</v>
      </c>
      <c r="AY2" s="61">
        <v>4.8763193999999999</v>
      </c>
      <c r="AZ2" s="61">
        <v>1136.7123999999999</v>
      </c>
      <c r="BA2" s="61">
        <v>207.67722000000001</v>
      </c>
      <c r="BB2" s="61">
        <v>69.060239999999993</v>
      </c>
      <c r="BC2" s="61">
        <v>84.982414000000006</v>
      </c>
      <c r="BD2" s="61">
        <v>53.623528</v>
      </c>
      <c r="BE2" s="61">
        <v>4.0504550000000004</v>
      </c>
      <c r="BF2" s="61">
        <v>13.999603</v>
      </c>
      <c r="BG2" s="61">
        <v>6.9387240000000003E-3</v>
      </c>
      <c r="BH2" s="61">
        <v>5.9615090000000003E-2</v>
      </c>
      <c r="BI2" s="61">
        <v>4.4358410000000001E-2</v>
      </c>
      <c r="BJ2" s="61">
        <v>0.19816902</v>
      </c>
      <c r="BK2" s="61">
        <v>5.3374800000000001E-4</v>
      </c>
      <c r="BL2" s="61">
        <v>0.44219908000000002</v>
      </c>
      <c r="BM2" s="61">
        <v>10.627656</v>
      </c>
      <c r="BN2" s="61">
        <v>1.5634115</v>
      </c>
      <c r="BO2" s="61">
        <v>119.8827</v>
      </c>
      <c r="BP2" s="61">
        <v>28.484158000000001</v>
      </c>
      <c r="BQ2" s="61">
        <v>35.204160000000002</v>
      </c>
      <c r="BR2" s="61">
        <v>138.95733999999999</v>
      </c>
      <c r="BS2" s="61">
        <v>47.129497999999998</v>
      </c>
      <c r="BT2" s="61">
        <v>13.762624000000001</v>
      </c>
      <c r="BU2" s="61">
        <v>8.3509970000000003E-2</v>
      </c>
      <c r="BV2" s="61">
        <v>0.33615204999999998</v>
      </c>
      <c r="BW2" s="61">
        <v>1.2470844000000001</v>
      </c>
      <c r="BX2" s="61">
        <v>5.4305024</v>
      </c>
      <c r="BY2" s="61">
        <v>0.58970416000000003</v>
      </c>
      <c r="BZ2" s="61">
        <v>3.6878539999999997E-4</v>
      </c>
      <c r="CA2" s="61">
        <v>2.6332949999999999</v>
      </c>
      <c r="CB2" s="61">
        <v>0.21628015</v>
      </c>
      <c r="CC2" s="61">
        <v>1.0205506</v>
      </c>
      <c r="CD2" s="61">
        <v>16.461600000000001</v>
      </c>
      <c r="CE2" s="61">
        <v>0.12883486999999999</v>
      </c>
      <c r="CF2" s="61">
        <v>2.2072725000000002</v>
      </c>
      <c r="CG2" s="61">
        <v>0</v>
      </c>
      <c r="CH2" s="61">
        <v>0.21992885000000001</v>
      </c>
      <c r="CI2" s="61">
        <v>6.3705669999999997E-3</v>
      </c>
      <c r="CJ2" s="61">
        <v>37.0167</v>
      </c>
      <c r="CK2" s="61">
        <v>2.9897179999999999E-2</v>
      </c>
      <c r="CL2" s="61">
        <v>1.2980102</v>
      </c>
      <c r="CM2" s="61">
        <v>10.900344</v>
      </c>
      <c r="CN2" s="61">
        <v>8028.7915000000003</v>
      </c>
      <c r="CO2" s="61">
        <v>14108.382</v>
      </c>
      <c r="CP2" s="61">
        <v>12454.942999999999</v>
      </c>
      <c r="CQ2" s="61">
        <v>4068.6042000000002</v>
      </c>
      <c r="CR2" s="61">
        <v>1743.23</v>
      </c>
      <c r="CS2" s="61">
        <v>1362.6729</v>
      </c>
      <c r="CT2" s="61">
        <v>7727.0546999999997</v>
      </c>
      <c r="CU2" s="61">
        <v>5800.1655000000001</v>
      </c>
      <c r="CV2" s="61">
        <v>3364.1145000000001</v>
      </c>
      <c r="CW2" s="61">
        <v>7155.6629999999996</v>
      </c>
      <c r="CX2" s="61">
        <v>1805.3325</v>
      </c>
      <c r="CY2" s="61">
        <v>9028.5949999999993</v>
      </c>
      <c r="CZ2" s="61">
        <v>5481.5590000000002</v>
      </c>
      <c r="DA2" s="61">
        <v>12427.038</v>
      </c>
      <c r="DB2" s="61">
        <v>10669.483</v>
      </c>
      <c r="DC2" s="61">
        <v>17618.861000000001</v>
      </c>
      <c r="DD2" s="61">
        <v>29021.451000000001</v>
      </c>
      <c r="DE2" s="61">
        <v>8370.3880000000008</v>
      </c>
      <c r="DF2" s="61">
        <v>9155.9069999999992</v>
      </c>
      <c r="DG2" s="61">
        <v>7055.7313999999997</v>
      </c>
      <c r="DH2" s="61">
        <v>818.08330000000001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207.67722000000001</v>
      </c>
      <c r="B6">
        <f>BB2</f>
        <v>69.060239999999993</v>
      </c>
      <c r="C6">
        <f>BC2</f>
        <v>84.982414000000006</v>
      </c>
      <c r="D6">
        <f>BD2</f>
        <v>53.623528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5" sqref="H5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20064</v>
      </c>
      <c r="C2" s="56">
        <f ca="1">YEAR(TODAY())-YEAR(B2)+IF(TODAY()&gt;=DATE(YEAR(TODAY()),MONTH(B2),DAY(B2)),0,-1)</f>
        <v>65</v>
      </c>
      <c r="E2" s="52">
        <v>154.5</v>
      </c>
      <c r="F2" s="53" t="s">
        <v>39</v>
      </c>
      <c r="G2" s="52">
        <v>55.4</v>
      </c>
      <c r="H2" s="51" t="s">
        <v>41</v>
      </c>
      <c r="I2" s="72">
        <f>ROUND(G3/E3^2,1)</f>
        <v>23.2</v>
      </c>
    </row>
    <row r="3" spans="1:9" x14ac:dyDescent="0.4">
      <c r="E3" s="51">
        <f>E2/100</f>
        <v>1.5449999999999999</v>
      </c>
      <c r="F3" s="51" t="s">
        <v>40</v>
      </c>
      <c r="G3" s="51">
        <f>G2</f>
        <v>55.4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하연수, ID : H1900241)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10:36:11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154.5</v>
      </c>
      <c r="L12" s="129"/>
      <c r="M12" s="122">
        <f>'개인정보 및 신체계측 입력'!G2</f>
        <v>55.4</v>
      </c>
      <c r="N12" s="123"/>
      <c r="O12" s="118" t="s">
        <v>271</v>
      </c>
      <c r="P12" s="112"/>
      <c r="Q12" s="115">
        <f>'개인정보 및 신체계측 입력'!I2</f>
        <v>23.2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하연수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46.289000000000001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19.158000000000001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34.554000000000002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12.7</v>
      </c>
      <c r="L72" s="36" t="s">
        <v>53</v>
      </c>
      <c r="M72" s="36">
        <f>ROUND('DRIs DATA'!K8,1)</f>
        <v>12.8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166.59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383.11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198.91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572.72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190.82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887.47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385.61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2020-06-10T05:00:28Z</dcterms:modified>
</cp:coreProperties>
</file>