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<sst xmlns="http://schemas.openxmlformats.org/spreadsheetml/2006/main" count="692" uniqueCount="337">
  <si>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</si>
  <si>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</si>
  <si>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</si>
  <si>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</si>
  <si>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</si>
  <si>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</si>
  <si>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</si>
  <si>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</si>
  <si>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</si>
  <si>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</si>
  <si>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</si>
  <si>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</si>
  <si>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</si>
  <si>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</si>
  <si>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</si>
  <si>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</si>
  <si>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</si>
  <si>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</si>
  <si>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</si>
  <si>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</si>
  <si>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</si>
  <si>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</si>
  <si>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</si>
  <si>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</si>
  <si>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</si>
  <si>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</si>
  <si>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</si>
  <si>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</si>
  <si>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</si>
  <si>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</si>
  <si>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</si>
  <si>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</si>
  <si>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</si>
  <si>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</si>
  <si>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</si>
  <si>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</si>
  <si>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</si>
  <si>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</si>
  <si>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</si>
  <si>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</si>
  <si>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</si>
  <si>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</si>
  <si>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</si>
  <si>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</si>
  <si>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</si>
  <si>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</si>
  <si>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</si>
  <si>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</si>
  <si>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</si>
  <si>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</si>
  <si>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</si>
  <si>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</si>
  <si>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</si>
  <si>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</si>
  <si>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</si>
  <si>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</si>
  <si>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</si>
  <si>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</si>
  <si>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</si>
  <si>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</si>
  <si>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</si>
  <si>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</si>
  <si>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</si>
  <si>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</si>
  <si>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</si>
  <si>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</si>
  <si>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</si>
  <si>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</si>
  <si>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</si>
  <si>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</si>
  <si>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</si>
  <si>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</si>
  <si>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</si>
  <si>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</si>
  <si>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</si>
  <si>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</si>
  <si>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</si>
  <si>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</si>
  <si>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</si>
  <si>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</si>
  <si>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</si>
  <si>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</si>
  <si>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</si>
  <si>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</si>
  <si>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</si>
  <si>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</si>
  <si>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</si>
  <si>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</si>
  <si>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</si>
  <si>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</si>
  <si>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</si>
  <si>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</si>
  <si>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</si>
  <si>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</si>
  <si>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</si>
  <si>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</si>
  <si>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</si>
  <si>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</si>
  <si>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</si>
  <si>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</si>
  <si>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</si>
  <si>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</si>
  <si>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</si>
  <si>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</si>
  <si>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</si>
  <si>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</si>
  <si>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</si>
  <si>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</si>
  <si>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</si>
  <si>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</si>
  <si>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</si>
  <si>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</si>
  <si>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</si>
  <si>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</si>
  <si>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</si>
  <si>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</si>
  <si>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</si>
  <si>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</si>
  <si>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</si>
  <si>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</si>
  <si>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</si>
  <si>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</si>
  <si>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</si>
  <si>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</si>
  <si>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</si>
  <si>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</si>
  <si>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</si>
  <si>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</si>
  <si>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</si>
  <si>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</si>
  <si>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</si>
  <si>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</si>
  <si>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</si>
  <si>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</si>
  <si>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</si>
  <si>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</si>
  <si>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</si>
  <si>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</si>
  <si>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</si>
  <si>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</si>
  <si>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</si>
  <si>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</si>
  <si>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</si>
  <si>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</si>
  <si>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</si>
  <si>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</si>
  <si>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</si>
  <si>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</si>
  <si>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</si>
  <si>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</si>
  <si>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</si>
  <si>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</si>
  <si>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</si>
  <si>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</si>
  <si>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</si>
  <si>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</si>
  <si>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</si>
  <si>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</si>
  <si>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</si>
  <si>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</si>
  <si>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</si>
  <si>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</si>
  <si>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</si>
  <si>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</si>
  <si>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</si>
  <si>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</si>
  <si>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</si>
  <si>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</si>
  <si>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</si>
  <si>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</si>
  <si>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</si>
  <si>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</si>
  <si>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</si>
  <si>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</si>
  <si>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</si>
  <si>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</si>
  <si>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</si>
  <si>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</si>
  <si>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</si>
  <si>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</si>
  <si>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</si>
  <si>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</si>
  <si>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</si>
  <si>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</si>
  <si>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</si>
  <si>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</si>
  <si>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</si>
  <si>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</si>
  <si>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</si>
  <si>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</si>
  <si>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</si>
  <si>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</si>
  <si>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</si>
  <si>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</si>
  <si>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</si>
  <si>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</si>
  <si>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</si>
  <si>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</si>
  <si>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</si>
  <si>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</si>
  <si>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</si>
  <si>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</si>
  <si>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</si>
  <si>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</si>
  <si>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</si>
  <si>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</si>
  <si>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</si>
  <si>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</si>
  <si>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</si>
  <si>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</si>
  <si>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</si>
  <si>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</si>
  <si>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</si>
  <si>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</si>
  <si>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</si>
  <si>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</si>
  <si>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</si>
  <si>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</si>
  <si>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</si>
  <si>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</si>
  <si>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</si>
  <si>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</si>
  <si>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</si>
  <si>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</si>
  <si>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</si>
  <si>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</si>
  <si>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</si>
  <si>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</si>
  <si>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</si>
  <si>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</si>
  <si>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</si>
  <si>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</si>
  <si>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</si>
  <si>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</si>
  <si>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</si>
  <si>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</si>
  <si>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</si>
  <si>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</si>
  <si>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</si>
  <si>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</si>
  <si>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</si>
  <si>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</si>
  <si>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</si>
  <si>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</si>
  <si>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</si>
  <si>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</si>
  <si>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</si>
  <si>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</si>
  <si>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</si>
  <si>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</si>
  <si>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</si>
  <si>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</si>
  <si>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</si>
  <si>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</si>
  <si>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</si>
  <si>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</si>
  <si>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</si>
  <si>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</si>
  <si>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</si>
  <si>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</si>
  <si>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</si>
  <si>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</si>
  <si>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</si>
  <si>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</si>
  <si>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</si>
  <si>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</si>
  <si>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</si>
  <si>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</si>
  <si>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</si>
  <si>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</si>
  <si>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</si>
  <si>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</si>
  <si>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</si>
  <si>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</si>
  <si>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</si>
  <si>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</si>
  <si>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</si>
  <si>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</si>
  <si>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</si>
  <si>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</si>
  <si>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</si>
  <si>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</si>
  <si>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</si>
  <si>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</si>
  <si>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</si>
  <si>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</si>
  <si>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</si>
  <si>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</si>
  <si>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</si>
  <si>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</si>
  <si>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</si>
  <si>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</si>
  <si>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</si>
  <si>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</si>
  <si>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</si>
  <si>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</si>
  <si>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</si>
  <si>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</si>
  <si>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</si>
  <si>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</si>
  <si>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</si>
  <si>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</si>
  <si>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</si>
  <si>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</si>
  <si>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</si>
  <si>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</si>
  <si>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</si>
  <si>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</si>
  <si>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</si>
  <si>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</si>
  <si>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</si>
  <si>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</si>
  <si>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</si>
  <si>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</si>
  <si>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유대일, ID : H1900243)</t>
  </si>
  <si>
    <t>2020년 06월 10일 11:09:59</t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</si>
  <si>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</si>
  <si>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</si>
  <si>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</si>
  <si>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</si>
  <si>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</si>
  <si>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</si>
  <si>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</si>
  <si>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</si>
  <si>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</si>
  <si>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</si>
  <si>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</si>
  <si>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</si>
  <si>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</si>
  <si>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엽산(μg DFE/일)</t>
    <phoneticPr fontId="1" type="noConversion"/>
  </si>
  <si>
    <t>인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</si>
  <si>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</si>
  <si>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</si>
  <si>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</si>
  <si>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</si>
  <si>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H1900243</t>
  </si>
  <si>
    <t>유대일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</si>
</sst>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127.57903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7504"/>
        <c:axId val="484707112"/>
      </c:barChart>
      <c:catAx>
        <c:axId val="48470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7112"/>
        <c:crosses val="autoZero"/>
        <c:auto val="1"/>
        <c:lblAlgn val="ctr"/>
        <c:lblOffset val="100"/>
        <c:noMultiLvlLbl val="0"/>
      </c:catAx>
      <c:valAx>
        <c:axId val="48470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3.5369666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7448"/>
        <c:axId val="434208232"/>
      </c:barChart>
      <c:catAx>
        <c:axId val="4342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8232"/>
        <c:crosses val="autoZero"/>
        <c:auto val="1"/>
        <c:lblAlgn val="ctr"/>
        <c:lblOffset val="100"/>
        <c:noMultiLvlLbl val="0"/>
      </c:catAx>
      <c:valAx>
        <c:axId val="43420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0.82312039999999997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2152"/>
        <c:axId val="434211760"/>
      </c:barChart>
      <c:catAx>
        <c:axId val="43421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1760"/>
        <c:crosses val="autoZero"/>
        <c:auto val="1"/>
        <c:lblAlgn val="ctr"/>
        <c:lblOffset val="100"/>
        <c:noMultiLvlLbl val="0"/>
      </c:catAx>
      <c:valAx>
        <c:axId val="43421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1981.0497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976"/>
        <c:axId val="434210584"/>
      </c:barChart>
      <c:catAx>
        <c:axId val="43421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584"/>
        <c:crosses val="autoZero"/>
        <c:auto val="1"/>
        <c:lblAlgn val="ctr"/>
        <c:lblOffset val="100"/>
        <c:noMultiLvlLbl val="0"/>
      </c:catAx>
      <c:valAx>
        <c:axId val="43421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4173.1045000000004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5880"/>
        <c:axId val="434206272"/>
      </c:barChart>
      <c:catAx>
        <c:axId val="4342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6272"/>
        <c:crosses val="autoZero"/>
        <c:auto val="1"/>
        <c:lblAlgn val="ctr"/>
        <c:lblOffset val="100"/>
        <c:noMultiLvlLbl val="0"/>
      </c:catAx>
      <c:valAx>
        <c:axId val="434206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214.36401000000001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7840"/>
        <c:axId val="434209408"/>
      </c:barChart>
      <c:catAx>
        <c:axId val="4342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9408"/>
        <c:crosses val="autoZero"/>
        <c:auto val="1"/>
        <c:lblAlgn val="ctr"/>
        <c:lblOffset val="100"/>
        <c:noMultiLvlLbl val="0"/>
      </c:catAx>
      <c:valAx>
        <c:axId val="43420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171.04186999999999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8344"/>
        <c:axId val="478287952"/>
      </c:barChart>
      <c:catAx>
        <c:axId val="47828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7952"/>
        <c:crosses val="autoZero"/>
        <c:auto val="1"/>
        <c:lblAlgn val="ctr"/>
        <c:lblOffset val="100"/>
        <c:noMultiLvlLbl val="0"/>
      </c:catAx>
      <c:valAx>
        <c:axId val="47828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21.506256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7168"/>
        <c:axId val="478286776"/>
      </c:barChart>
      <c:catAx>
        <c:axId val="47828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6776"/>
        <c:crosses val="autoZero"/>
        <c:auto val="1"/>
        <c:lblAlgn val="ctr"/>
        <c:lblOffset val="100"/>
        <c:noMultiLvlLbl val="0"/>
      </c:catAx>
      <c:valAx>
        <c:axId val="478286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833.59810000000004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5992"/>
        <c:axId val="478285600"/>
      </c:barChart>
      <c:catAx>
        <c:axId val="47828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5600"/>
        <c:crosses val="autoZero"/>
        <c:auto val="1"/>
        <c:lblAlgn val="ctr"/>
        <c:lblOffset val="100"/>
        <c:noMultiLvlLbl val="0"/>
      </c:catAx>
      <c:valAx>
        <c:axId val="478285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0.10903187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90304"/>
        <c:axId val="478290696"/>
      </c:barChart>
      <c:catAx>
        <c:axId val="47829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90696"/>
        <c:crosses val="autoZero"/>
        <c:auto val="1"/>
        <c:lblAlgn val="ctr"/>
        <c:lblOffset val="100"/>
        <c:noMultiLvlLbl val="0"/>
      </c:catAx>
      <c:valAx>
        <c:axId val="47829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4.6427927000000002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9912"/>
        <c:axId val="478291088"/>
      </c:barChart>
      <c:catAx>
        <c:axId val="47828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91088"/>
        <c:crosses val="autoZero"/>
        <c:auto val="1"/>
        <c:lblAlgn val="ctr"/>
        <c:lblOffset val="100"/>
        <c:noMultiLvlLbl val="0"/>
      </c:catAx>
      <c:valAx>
        <c:axId val="478291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26.097708000000001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6720"/>
        <c:axId val="484710248"/>
      </c:barChart>
      <c:catAx>
        <c:axId val="4847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10248"/>
        <c:crosses val="autoZero"/>
        <c:auto val="1"/>
        <c:lblAlgn val="ctr"/>
        <c:lblOffset val="100"/>
        <c:noMultiLvlLbl val="0"/>
      </c:catAx>
      <c:valAx>
        <c:axId val="48471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397.33803999999998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6704"/>
        <c:axId val="432455136"/>
      </c:barChart>
      <c:catAx>
        <c:axId val="4324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5136"/>
        <c:crosses val="autoZero"/>
        <c:auto val="1"/>
        <c:lblAlgn val="ctr"/>
        <c:lblOffset val="100"/>
        <c:noMultiLvlLbl val="0"/>
      </c:catAx>
      <c:valAx>
        <c:axId val="43245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155.97226000000001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7488"/>
        <c:axId val="432457880"/>
      </c:barChart>
      <c:catAx>
        <c:axId val="43245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7880"/>
        <c:crosses val="autoZero"/>
        <c:auto val="1"/>
        <c:lblAlgn val="ctr"/>
        <c:lblOffset val="100"/>
        <c:noMultiLvlLbl val="0"/>
      </c:catAx>
      <c:valAx>
        <c:axId val="43245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2.528</c:v>
                </c:pt>
                <c:pt idx="1">
                  <c:v>12.065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2458664"/>
        <c:axId val="432457096"/>
      </c:barChart>
      <c:catAx>
        <c:axId val="43245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7096"/>
        <c:crosses val="autoZero"/>
        <c:auto val="1"/>
        <c:lblAlgn val="ctr"/>
        <c:lblOffset val="100"/>
        <c:noMultiLvlLbl val="0"/>
      </c:catAx>
      <c:valAx>
        <c:axId val="43245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27.897942</c:v>
                </c:pt>
                <c:pt idx="1">
                  <c:v>31.072752000000001</c:v>
                </c:pt>
                <c:pt idx="2">
                  <c:v>16.670794999999998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615.6259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2392"/>
        <c:axId val="432459056"/>
      </c:barChart>
      <c:catAx>
        <c:axId val="43245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459056"/>
        <c:crosses val="autoZero"/>
        <c:auto val="1"/>
        <c:lblAlgn val="ctr"/>
        <c:lblOffset val="100"/>
        <c:noMultiLvlLbl val="0"/>
      </c:catAx>
      <c:valAx>
        <c:axId val="43245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16.616505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197288"/>
        <c:axId val="335197680"/>
      </c:barChart>
      <c:catAx>
        <c:axId val="33519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97680"/>
        <c:crosses val="autoZero"/>
        <c:auto val="1"/>
        <c:lblAlgn val="ctr"/>
        <c:lblOffset val="100"/>
        <c:noMultiLvlLbl val="0"/>
      </c:catAx>
      <c:valAx>
        <c:axId val="33519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68.706000000000003</c:v>
                </c:pt>
                <c:pt idx="1">
                  <c:v>12.391</c:v>
                </c:pt>
                <c:pt idx="2">
                  <c:v>18.902999999999999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5198072"/>
        <c:axId val="335198856"/>
      </c:barChart>
      <c:catAx>
        <c:axId val="33519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198856"/>
        <c:crosses val="autoZero"/>
        <c:auto val="1"/>
        <c:lblAlgn val="ctr"/>
        <c:lblOffset val="100"/>
        <c:noMultiLvlLbl val="0"/>
      </c:catAx>
      <c:valAx>
        <c:axId val="33519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3564.8395999999998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5196504"/>
        <c:axId val="334414392"/>
      </c:barChart>
      <c:catAx>
        <c:axId val="33519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414392"/>
        <c:crosses val="autoZero"/>
        <c:auto val="1"/>
        <c:lblAlgn val="ctr"/>
        <c:lblOffset val="100"/>
        <c:noMultiLvlLbl val="0"/>
      </c:catAx>
      <c:valAx>
        <c:axId val="334414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519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107.97103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033744"/>
        <c:axId val="475034136"/>
      </c:barChart>
      <c:catAx>
        <c:axId val="47503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034136"/>
        <c:crosses val="autoZero"/>
        <c:auto val="1"/>
        <c:lblAlgn val="ctr"/>
        <c:lblOffset val="100"/>
        <c:noMultiLvlLbl val="0"/>
      </c:catAx>
      <c:valAx>
        <c:axId val="475034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03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634.9212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034920"/>
        <c:axId val="475035312"/>
      </c:barChart>
      <c:catAx>
        <c:axId val="4750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035312"/>
        <c:crosses val="autoZero"/>
        <c:auto val="1"/>
        <c:lblAlgn val="ctr"/>
        <c:lblOffset val="100"/>
        <c:noMultiLvlLbl val="0"/>
      </c:catAx>
      <c:valAx>
        <c:axId val="47503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03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4.9104520000000003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44736"/>
        <c:axId val="430140032"/>
      </c:barChart>
      <c:catAx>
        <c:axId val="4301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40032"/>
        <c:crosses val="autoZero"/>
        <c:auto val="1"/>
        <c:lblAlgn val="ctr"/>
        <c:lblOffset val="100"/>
        <c:noMultiLvlLbl val="0"/>
      </c:catAx>
      <c:valAx>
        <c:axId val="43014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4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5654.3860000000004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036096"/>
        <c:axId val="475036488"/>
      </c:barChart>
      <c:catAx>
        <c:axId val="4750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036488"/>
        <c:crosses val="autoZero"/>
        <c:auto val="1"/>
        <c:lblAlgn val="ctr"/>
        <c:lblOffset val="100"/>
        <c:noMultiLvlLbl val="0"/>
      </c:catAx>
      <c:valAx>
        <c:axId val="47503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0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19.545286000000001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390616"/>
        <c:axId val="428391008"/>
      </c:barChart>
      <c:catAx>
        <c:axId val="42839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391008"/>
        <c:crosses val="autoZero"/>
        <c:auto val="1"/>
        <c:lblAlgn val="ctr"/>
        <c:lblOffset val="100"/>
        <c:noMultiLvlLbl val="0"/>
      </c:catAx>
      <c:valAx>
        <c:axId val="4283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39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3.2177630000000002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8391792"/>
        <c:axId val="428392184"/>
      </c:barChart>
      <c:catAx>
        <c:axId val="42839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8392184"/>
        <c:crosses val="autoZero"/>
        <c:auto val="1"/>
        <c:lblAlgn val="ctr"/>
        <c:lblOffset val="100"/>
        <c:noMultiLvlLbl val="0"/>
      </c:catAx>
      <c:valAx>
        <c:axId val="42839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839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157.3904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37680"/>
        <c:axId val="430139248"/>
      </c:barChart>
      <c:catAx>
        <c:axId val="43013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39248"/>
        <c:crosses val="autoZero"/>
        <c:auto val="1"/>
        <c:lblAlgn val="ctr"/>
        <c:lblOffset val="100"/>
        <c:noMultiLvlLbl val="0"/>
      </c:catAx>
      <c:valAx>
        <c:axId val="43013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3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1.992319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41600"/>
        <c:axId val="430141208"/>
      </c:barChart>
      <c:catAx>
        <c:axId val="4301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41208"/>
        <c:crosses val="autoZero"/>
        <c:auto val="1"/>
        <c:lblAlgn val="ctr"/>
        <c:lblOffset val="100"/>
        <c:noMultiLvlLbl val="0"/>
      </c:catAx>
      <c:valAx>
        <c:axId val="430141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26.719702000000002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40424"/>
        <c:axId val="430138072"/>
      </c:barChart>
      <c:catAx>
        <c:axId val="43014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38072"/>
        <c:crosses val="autoZero"/>
        <c:auto val="1"/>
        <c:lblAlgn val="ctr"/>
        <c:lblOffset val="100"/>
        <c:noMultiLvlLbl val="0"/>
      </c:catAx>
      <c:valAx>
        <c:axId val="43013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4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3.2177630000000002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43560"/>
        <c:axId val="430143168"/>
      </c:barChart>
      <c:catAx>
        <c:axId val="43014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43168"/>
        <c:crosses val="autoZero"/>
        <c:auto val="1"/>
        <c:lblAlgn val="ctr"/>
        <c:lblOffset val="100"/>
        <c:noMultiLvlLbl val="0"/>
      </c:catAx>
      <c:valAx>
        <c:axId val="43014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4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625.69524999999999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37288"/>
        <c:axId val="430142384"/>
      </c:barChart>
      <c:catAx>
        <c:axId val="43013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42384"/>
        <c:crosses val="autoZero"/>
        <c:auto val="1"/>
        <c:lblAlgn val="ctr"/>
        <c:lblOffset val="100"/>
        <c:noMultiLvlLbl val="0"/>
      </c:catAx>
      <c:valAx>
        <c:axId val="43014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3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14.710201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39640"/>
        <c:axId val="434208624"/>
      </c:barChart>
      <c:catAx>
        <c:axId val="43013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08624"/>
        <c:crosses val="autoZero"/>
        <c:auto val="1"/>
        <c:lblAlgn val="ctr"/>
        <c:lblOffset val="100"/>
        <c:noMultiLvlLbl val="0"/>
      </c:catAx>
      <c:valAx>
        <c:axId val="43420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3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유대일, ID : H1900243)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11:09:59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3564.8395999999998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127.57903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26.097708000000001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68.706000000000003</v>
      </c>
      <c r="G8" s="59">
        <f>'DRIs DATA 입력'!G8</f>
        <v>12.391</v>
      </c>
      <c r="H8" s="59">
        <f>'DRIs DATA 입력'!H8</f>
        <v>18.902999999999999</v>
      </c>
      <c r="I8" s="46"/>
      <c r="J8" s="59" t="s">
        <v>216</v>
      </c>
      <c r="K8" s="59">
        <f>'DRIs DATA 입력'!K8</f>
        <v>2.528</v>
      </c>
      <c r="L8" s="59">
        <f>'DRIs DATA 입력'!L8</f>
        <v>12.065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615.6259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16.616505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4.9104520000000003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157.3904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107.97103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2.8680531999999999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1.992319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26.719702000000002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3.2177630000000002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625.69524999999999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14.710201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3.5369666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0.82312039999999997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634.9212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1981.0497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5654.3860000000004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4173.1045000000004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214.36401000000001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171.04186999999999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19.545286000000001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21.506256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833.59810000000004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0.10903187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4.6427927000000002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397.33803999999998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155.97226000000001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1" sqref="J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313</v>
      </c>
      <c r="B1" s="61" t="s">
        <v>314</v>
      </c>
      <c r="G1" s="62" t="s">
        <v>275</v>
      </c>
      <c r="H1" s="61" t="s">
        <v>315</v>
      </c>
    </row>
    <row r="3" spans="1:27" x14ac:dyDescent="0.4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316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4">
      <c r="A5" s="65"/>
      <c r="B5" s="65" t="s">
        <v>317</v>
      </c>
      <c r="C5" s="65" t="s">
        <v>318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281</v>
      </c>
      <c r="L5" s="65" t="s">
        <v>319</v>
      </c>
      <c r="N5" s="65"/>
      <c r="O5" s="65" t="s">
        <v>282</v>
      </c>
      <c r="P5" s="65" t="s">
        <v>320</v>
      </c>
      <c r="Q5" s="65" t="s">
        <v>283</v>
      </c>
      <c r="R5" s="65" t="s">
        <v>321</v>
      </c>
      <c r="S5" s="65" t="s">
        <v>318</v>
      </c>
      <c r="U5" s="65"/>
      <c r="V5" s="65" t="s">
        <v>282</v>
      </c>
      <c r="W5" s="65" t="s">
        <v>320</v>
      </c>
      <c r="X5" s="65" t="s">
        <v>283</v>
      </c>
      <c r="Y5" s="65" t="s">
        <v>321</v>
      </c>
      <c r="Z5" s="65" t="s">
        <v>318</v>
      </c>
    </row>
    <row r="6" spans="1:27" x14ac:dyDescent="0.4">
      <c r="A6" s="65" t="s">
        <v>277</v>
      </c>
      <c r="B6" s="65">
        <v>2000</v>
      </c>
      <c r="C6" s="65">
        <v>3564.8395999999998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45</v>
      </c>
      <c r="P6" s="65">
        <v>55</v>
      </c>
      <c r="Q6" s="65">
        <v>0</v>
      </c>
      <c r="R6" s="65">
        <v>0</v>
      </c>
      <c r="S6" s="65">
        <v>127.57903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26.097708000000001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322</v>
      </c>
      <c r="F8" s="65">
        <v>68.706000000000003</v>
      </c>
      <c r="G8" s="65">
        <v>12.391</v>
      </c>
      <c r="H8" s="65">
        <v>18.902999999999999</v>
      </c>
      <c r="J8" s="65" t="s">
        <v>322</v>
      </c>
      <c r="K8" s="65">
        <v>2.528</v>
      </c>
      <c r="L8" s="65">
        <v>12.065</v>
      </c>
    </row>
    <row r="13" spans="1:27" x14ac:dyDescent="0.4">
      <c r="A13" s="70" t="s">
        <v>288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323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324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282</v>
      </c>
      <c r="C15" s="65" t="s">
        <v>320</v>
      </c>
      <c r="D15" s="65" t="s">
        <v>283</v>
      </c>
      <c r="E15" s="65" t="s">
        <v>321</v>
      </c>
      <c r="F15" s="65" t="s">
        <v>318</v>
      </c>
      <c r="H15" s="65"/>
      <c r="I15" s="65" t="s">
        <v>282</v>
      </c>
      <c r="J15" s="65" t="s">
        <v>320</v>
      </c>
      <c r="K15" s="65" t="s">
        <v>283</v>
      </c>
      <c r="L15" s="65" t="s">
        <v>321</v>
      </c>
      <c r="M15" s="65" t="s">
        <v>318</v>
      </c>
      <c r="O15" s="65"/>
      <c r="P15" s="65" t="s">
        <v>282</v>
      </c>
      <c r="Q15" s="65" t="s">
        <v>320</v>
      </c>
      <c r="R15" s="65" t="s">
        <v>283</v>
      </c>
      <c r="S15" s="65" t="s">
        <v>321</v>
      </c>
      <c r="T15" s="65" t="s">
        <v>318</v>
      </c>
      <c r="V15" s="65"/>
      <c r="W15" s="65" t="s">
        <v>282</v>
      </c>
      <c r="X15" s="65" t="s">
        <v>320</v>
      </c>
      <c r="Y15" s="65" t="s">
        <v>283</v>
      </c>
      <c r="Z15" s="65" t="s">
        <v>321</v>
      </c>
      <c r="AA15" s="65" t="s">
        <v>318</v>
      </c>
    </row>
    <row r="16" spans="1:27" x14ac:dyDescent="0.4">
      <c r="A16" s="65" t="s">
        <v>291</v>
      </c>
      <c r="B16" s="65">
        <v>500</v>
      </c>
      <c r="C16" s="65">
        <v>700</v>
      </c>
      <c r="D16" s="65">
        <v>0</v>
      </c>
      <c r="E16" s="65">
        <v>3000</v>
      </c>
      <c r="F16" s="65">
        <v>615.6259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16.616505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4.9104520000000003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157.3904</v>
      </c>
    </row>
    <row r="23" spans="1:62" x14ac:dyDescent="0.4">
      <c r="A23" s="70" t="s">
        <v>292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325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282</v>
      </c>
      <c r="C25" s="65" t="s">
        <v>320</v>
      </c>
      <c r="D25" s="65" t="s">
        <v>283</v>
      </c>
      <c r="E25" s="65" t="s">
        <v>321</v>
      </c>
      <c r="F25" s="65" t="s">
        <v>318</v>
      </c>
      <c r="H25" s="65"/>
      <c r="I25" s="65" t="s">
        <v>282</v>
      </c>
      <c r="J25" s="65" t="s">
        <v>320</v>
      </c>
      <c r="K25" s="65" t="s">
        <v>283</v>
      </c>
      <c r="L25" s="65" t="s">
        <v>321</v>
      </c>
      <c r="M25" s="65" t="s">
        <v>318</v>
      </c>
      <c r="O25" s="65"/>
      <c r="P25" s="65" t="s">
        <v>282</v>
      </c>
      <c r="Q25" s="65" t="s">
        <v>320</v>
      </c>
      <c r="R25" s="65" t="s">
        <v>283</v>
      </c>
      <c r="S25" s="65" t="s">
        <v>321</v>
      </c>
      <c r="T25" s="65" t="s">
        <v>318</v>
      </c>
      <c r="V25" s="65"/>
      <c r="W25" s="65" t="s">
        <v>282</v>
      </c>
      <c r="X25" s="65" t="s">
        <v>320</v>
      </c>
      <c r="Y25" s="65" t="s">
        <v>283</v>
      </c>
      <c r="Z25" s="65" t="s">
        <v>321</v>
      </c>
      <c r="AA25" s="65" t="s">
        <v>318</v>
      </c>
      <c r="AC25" s="65"/>
      <c r="AD25" s="65" t="s">
        <v>282</v>
      </c>
      <c r="AE25" s="65" t="s">
        <v>320</v>
      </c>
      <c r="AF25" s="65" t="s">
        <v>283</v>
      </c>
      <c r="AG25" s="65" t="s">
        <v>321</v>
      </c>
      <c r="AH25" s="65" t="s">
        <v>318</v>
      </c>
      <c r="AJ25" s="65"/>
      <c r="AK25" s="65" t="s">
        <v>282</v>
      </c>
      <c r="AL25" s="65" t="s">
        <v>320</v>
      </c>
      <c r="AM25" s="65" t="s">
        <v>283</v>
      </c>
      <c r="AN25" s="65" t="s">
        <v>321</v>
      </c>
      <c r="AO25" s="65" t="s">
        <v>318</v>
      </c>
      <c r="AQ25" s="65"/>
      <c r="AR25" s="65" t="s">
        <v>282</v>
      </c>
      <c r="AS25" s="65" t="s">
        <v>320</v>
      </c>
      <c r="AT25" s="65" t="s">
        <v>283</v>
      </c>
      <c r="AU25" s="65" t="s">
        <v>321</v>
      </c>
      <c r="AV25" s="65" t="s">
        <v>318</v>
      </c>
      <c r="AX25" s="65"/>
      <c r="AY25" s="65" t="s">
        <v>282</v>
      </c>
      <c r="AZ25" s="65" t="s">
        <v>320</v>
      </c>
      <c r="BA25" s="65" t="s">
        <v>283</v>
      </c>
      <c r="BB25" s="65" t="s">
        <v>321</v>
      </c>
      <c r="BC25" s="65" t="s">
        <v>318</v>
      </c>
      <c r="BE25" s="65"/>
      <c r="BF25" s="65" t="s">
        <v>282</v>
      </c>
      <c r="BG25" s="65" t="s">
        <v>320</v>
      </c>
      <c r="BH25" s="65" t="s">
        <v>283</v>
      </c>
      <c r="BI25" s="65" t="s">
        <v>321</v>
      </c>
      <c r="BJ25" s="65" t="s">
        <v>318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107.97103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2.8680531999999999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1.992319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26.719702000000002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3.2177630000000002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625.69524999999999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14.710201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3.5369666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0.82312039999999997</v>
      </c>
    </row>
    <row r="33" spans="1:68" x14ac:dyDescent="0.4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301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282</v>
      </c>
      <c r="C35" s="65" t="s">
        <v>320</v>
      </c>
      <c r="D35" s="65" t="s">
        <v>283</v>
      </c>
      <c r="E35" s="65" t="s">
        <v>321</v>
      </c>
      <c r="F35" s="65" t="s">
        <v>318</v>
      </c>
      <c r="H35" s="65"/>
      <c r="I35" s="65" t="s">
        <v>282</v>
      </c>
      <c r="J35" s="65" t="s">
        <v>320</v>
      </c>
      <c r="K35" s="65" t="s">
        <v>283</v>
      </c>
      <c r="L35" s="65" t="s">
        <v>321</v>
      </c>
      <c r="M35" s="65" t="s">
        <v>318</v>
      </c>
      <c r="O35" s="65"/>
      <c r="P35" s="65" t="s">
        <v>282</v>
      </c>
      <c r="Q35" s="65" t="s">
        <v>320</v>
      </c>
      <c r="R35" s="65" t="s">
        <v>283</v>
      </c>
      <c r="S35" s="65" t="s">
        <v>321</v>
      </c>
      <c r="T35" s="65" t="s">
        <v>318</v>
      </c>
      <c r="V35" s="65"/>
      <c r="W35" s="65" t="s">
        <v>282</v>
      </c>
      <c r="X35" s="65" t="s">
        <v>320</v>
      </c>
      <c r="Y35" s="65" t="s">
        <v>283</v>
      </c>
      <c r="Z35" s="65" t="s">
        <v>321</v>
      </c>
      <c r="AA35" s="65" t="s">
        <v>318</v>
      </c>
      <c r="AC35" s="65"/>
      <c r="AD35" s="65" t="s">
        <v>282</v>
      </c>
      <c r="AE35" s="65" t="s">
        <v>320</v>
      </c>
      <c r="AF35" s="65" t="s">
        <v>283</v>
      </c>
      <c r="AG35" s="65" t="s">
        <v>321</v>
      </c>
      <c r="AH35" s="65" t="s">
        <v>318</v>
      </c>
      <c r="AJ35" s="65"/>
      <c r="AK35" s="65" t="s">
        <v>282</v>
      </c>
      <c r="AL35" s="65" t="s">
        <v>320</v>
      </c>
      <c r="AM35" s="65" t="s">
        <v>283</v>
      </c>
      <c r="AN35" s="65" t="s">
        <v>321</v>
      </c>
      <c r="AO35" s="65" t="s">
        <v>318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634.9212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1981.0497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5654.3860000000004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4173.1045000000004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214.36401000000001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171.04186999999999</v>
      </c>
    </row>
    <row r="43" spans="1:68" x14ac:dyDescent="0.4">
      <c r="A43" s="70" t="s">
        <v>302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303</v>
      </c>
      <c r="B44" s="69"/>
      <c r="C44" s="69"/>
      <c r="D44" s="69"/>
      <c r="E44" s="69"/>
      <c r="F44" s="69"/>
      <c r="H44" s="69" t="s">
        <v>304</v>
      </c>
      <c r="I44" s="69"/>
      <c r="J44" s="69"/>
      <c r="K44" s="69"/>
      <c r="L44" s="69"/>
      <c r="M44" s="69"/>
      <c r="O44" s="69" t="s">
        <v>305</v>
      </c>
      <c r="P44" s="69"/>
      <c r="Q44" s="69"/>
      <c r="R44" s="69"/>
      <c r="S44" s="69"/>
      <c r="T44" s="69"/>
      <c r="V44" s="69" t="s">
        <v>306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307</v>
      </c>
      <c r="AR44" s="69"/>
      <c r="AS44" s="69"/>
      <c r="AT44" s="69"/>
      <c r="AU44" s="69"/>
      <c r="AV44" s="69"/>
      <c r="AX44" s="69" t="s">
        <v>308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282</v>
      </c>
      <c r="C45" s="65" t="s">
        <v>320</v>
      </c>
      <c r="D45" s="65" t="s">
        <v>283</v>
      </c>
      <c r="E45" s="65" t="s">
        <v>321</v>
      </c>
      <c r="F45" s="65" t="s">
        <v>318</v>
      </c>
      <c r="H45" s="65"/>
      <c r="I45" s="65" t="s">
        <v>282</v>
      </c>
      <c r="J45" s="65" t="s">
        <v>320</v>
      </c>
      <c r="K45" s="65" t="s">
        <v>283</v>
      </c>
      <c r="L45" s="65" t="s">
        <v>321</v>
      </c>
      <c r="M45" s="65" t="s">
        <v>318</v>
      </c>
      <c r="O45" s="65"/>
      <c r="P45" s="65" t="s">
        <v>282</v>
      </c>
      <c r="Q45" s="65" t="s">
        <v>320</v>
      </c>
      <c r="R45" s="65" t="s">
        <v>283</v>
      </c>
      <c r="S45" s="65" t="s">
        <v>321</v>
      </c>
      <c r="T45" s="65" t="s">
        <v>318</v>
      </c>
      <c r="V45" s="65"/>
      <c r="W45" s="65" t="s">
        <v>282</v>
      </c>
      <c r="X45" s="65" t="s">
        <v>320</v>
      </c>
      <c r="Y45" s="65" t="s">
        <v>283</v>
      </c>
      <c r="Z45" s="65" t="s">
        <v>321</v>
      </c>
      <c r="AA45" s="65" t="s">
        <v>318</v>
      </c>
      <c r="AC45" s="65"/>
      <c r="AD45" s="65" t="s">
        <v>282</v>
      </c>
      <c r="AE45" s="65" t="s">
        <v>320</v>
      </c>
      <c r="AF45" s="65" t="s">
        <v>283</v>
      </c>
      <c r="AG45" s="65" t="s">
        <v>321</v>
      </c>
      <c r="AH45" s="65" t="s">
        <v>318</v>
      </c>
      <c r="AJ45" s="65"/>
      <c r="AK45" s="65" t="s">
        <v>282</v>
      </c>
      <c r="AL45" s="65" t="s">
        <v>320</v>
      </c>
      <c r="AM45" s="65" t="s">
        <v>283</v>
      </c>
      <c r="AN45" s="65" t="s">
        <v>321</v>
      </c>
      <c r="AO45" s="65" t="s">
        <v>318</v>
      </c>
      <c r="AQ45" s="65"/>
      <c r="AR45" s="65" t="s">
        <v>282</v>
      </c>
      <c r="AS45" s="65" t="s">
        <v>320</v>
      </c>
      <c r="AT45" s="65" t="s">
        <v>283</v>
      </c>
      <c r="AU45" s="65" t="s">
        <v>321</v>
      </c>
      <c r="AV45" s="65" t="s">
        <v>318</v>
      </c>
      <c r="AX45" s="65"/>
      <c r="AY45" s="65" t="s">
        <v>282</v>
      </c>
      <c r="AZ45" s="65" t="s">
        <v>320</v>
      </c>
      <c r="BA45" s="65" t="s">
        <v>283</v>
      </c>
      <c r="BB45" s="65" t="s">
        <v>321</v>
      </c>
      <c r="BC45" s="65" t="s">
        <v>318</v>
      </c>
      <c r="BE45" s="65"/>
      <c r="BF45" s="65" t="s">
        <v>282</v>
      </c>
      <c r="BG45" s="65" t="s">
        <v>320</v>
      </c>
      <c r="BH45" s="65" t="s">
        <v>283</v>
      </c>
      <c r="BI45" s="65" t="s">
        <v>321</v>
      </c>
      <c r="BJ45" s="65" t="s">
        <v>318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19.545286000000001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21.506256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833.59810000000004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0.10903187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4.6427927000000002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397.33803999999998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155.97226000000001</v>
      </c>
      <c r="AX46" s="65" t="s">
        <v>334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311</v>
      </c>
      <c r="D2" s="61">
        <v>68</v>
      </c>
      <c r="E2" s="61">
        <v>3564.8395999999998</v>
      </c>
      <c r="F2" s="61">
        <v>463.70357999999999</v>
      </c>
      <c r="G2" s="61">
        <v>83.629050000000007</v>
      </c>
      <c r="H2" s="61">
        <v>22.132631</v>
      </c>
      <c r="I2" s="61">
        <v>61.496420000000001</v>
      </c>
      <c r="J2" s="61">
        <v>127.57903</v>
      </c>
      <c r="K2" s="61">
        <v>50.786963999999998</v>
      </c>
      <c r="L2" s="61">
        <v>76.792075999999994</v>
      </c>
      <c r="M2" s="61">
        <v>26.097708000000001</v>
      </c>
      <c r="N2" s="61">
        <v>2.4194581999999998</v>
      </c>
      <c r="O2" s="61">
        <v>13.054441000000001</v>
      </c>
      <c r="P2" s="61">
        <v>1523.6590000000001</v>
      </c>
      <c r="Q2" s="61">
        <v>26.959396000000002</v>
      </c>
      <c r="R2" s="61">
        <v>615.6259</v>
      </c>
      <c r="S2" s="61">
        <v>110.20068999999999</v>
      </c>
      <c r="T2" s="61">
        <v>6065.0967000000001</v>
      </c>
      <c r="U2" s="61">
        <v>4.9104520000000003</v>
      </c>
      <c r="V2" s="61">
        <v>16.616505</v>
      </c>
      <c r="W2" s="61">
        <v>157.3904</v>
      </c>
      <c r="X2" s="61">
        <v>107.97103</v>
      </c>
      <c r="Y2" s="61">
        <v>2.8680531999999999</v>
      </c>
      <c r="Z2" s="61">
        <v>1.992319</v>
      </c>
      <c r="AA2" s="61">
        <v>26.719702000000002</v>
      </c>
      <c r="AB2" s="61">
        <v>3.2177630000000002</v>
      </c>
      <c r="AC2" s="61">
        <v>625.69524999999999</v>
      </c>
      <c r="AD2" s="61">
        <v>14.710201</v>
      </c>
      <c r="AE2" s="61">
        <v>3.5369666</v>
      </c>
      <c r="AF2" s="61">
        <v>0.82312039999999997</v>
      </c>
      <c r="AG2" s="61">
        <v>634.9212</v>
      </c>
      <c r="AH2" s="61">
        <v>299.42592999999999</v>
      </c>
      <c r="AI2" s="61">
        <v>335.49529999999999</v>
      </c>
      <c r="AJ2" s="61">
        <v>1981.0497</v>
      </c>
      <c r="AK2" s="61">
        <v>5654.3860000000004</v>
      </c>
      <c r="AL2" s="61">
        <v>214.36401000000001</v>
      </c>
      <c r="AM2" s="61">
        <v>4173.1045000000004</v>
      </c>
      <c r="AN2" s="61">
        <v>171.04186999999999</v>
      </c>
      <c r="AO2" s="61">
        <v>19.545286000000001</v>
      </c>
      <c r="AP2" s="61">
        <v>11.060962</v>
      </c>
      <c r="AQ2" s="61">
        <v>8.4843240000000009</v>
      </c>
      <c r="AR2" s="61">
        <v>21.506256</v>
      </c>
      <c r="AS2" s="61">
        <v>833.59810000000004</v>
      </c>
      <c r="AT2" s="61">
        <v>0.10903187</v>
      </c>
      <c r="AU2" s="61">
        <v>4.6427927000000002</v>
      </c>
      <c r="AV2" s="61">
        <v>397.33803999999998</v>
      </c>
      <c r="AW2" s="61">
        <v>155.97226000000001</v>
      </c>
      <c r="AX2" s="61">
        <v>0.15698348000000001</v>
      </c>
      <c r="AY2" s="61">
        <v>2.6339600000000001</v>
      </c>
      <c r="AZ2" s="61">
        <v>365.67072000000002</v>
      </c>
      <c r="BA2" s="61">
        <v>75.647170000000003</v>
      </c>
      <c r="BB2" s="61">
        <v>27.897942</v>
      </c>
      <c r="BC2" s="61">
        <v>31.072752000000001</v>
      </c>
      <c r="BD2" s="61">
        <v>16.670794999999998</v>
      </c>
      <c r="BE2" s="61">
        <v>0.95136505000000005</v>
      </c>
      <c r="BF2" s="61">
        <v>4.8313379999999997</v>
      </c>
      <c r="BG2" s="61">
        <v>0</v>
      </c>
      <c r="BH2" s="61">
        <v>4.0832E-2</v>
      </c>
      <c r="BI2" s="61">
        <v>3.1214117999999999E-2</v>
      </c>
      <c r="BJ2" s="61">
        <v>0.1429762</v>
      </c>
      <c r="BK2" s="61">
        <v>0</v>
      </c>
      <c r="BL2" s="61">
        <v>0.25220559999999997</v>
      </c>
      <c r="BM2" s="61">
        <v>2.8030189999999999</v>
      </c>
      <c r="BN2" s="61">
        <v>0.45773556999999998</v>
      </c>
      <c r="BO2" s="61">
        <v>45.781536000000003</v>
      </c>
      <c r="BP2" s="61">
        <v>5.5458845999999999</v>
      </c>
      <c r="BQ2" s="61">
        <v>12.988891000000001</v>
      </c>
      <c r="BR2" s="61">
        <v>51.631656999999997</v>
      </c>
      <c r="BS2" s="61">
        <v>46.555087999999998</v>
      </c>
      <c r="BT2" s="61">
        <v>4.9658731999999999</v>
      </c>
      <c r="BU2" s="61">
        <v>0.26805060000000003</v>
      </c>
      <c r="BV2" s="61">
        <v>8.9801270000000002E-2</v>
      </c>
      <c r="BW2" s="61">
        <v>0.35887829999999998</v>
      </c>
      <c r="BX2" s="61">
        <v>1.4666519</v>
      </c>
      <c r="BY2" s="61">
        <v>0.30444272999999999</v>
      </c>
      <c r="BZ2" s="61">
        <v>7.0894969999999997E-4</v>
      </c>
      <c r="CA2" s="61">
        <v>0.67148286000000001</v>
      </c>
      <c r="CB2" s="61">
        <v>4.2048268E-2</v>
      </c>
      <c r="CC2" s="61">
        <v>0.25657457</v>
      </c>
      <c r="CD2" s="61">
        <v>2.329634</v>
      </c>
      <c r="CE2" s="61">
        <v>6.8231410000000006E-2</v>
      </c>
      <c r="CF2" s="61">
        <v>0.28335687999999998</v>
      </c>
      <c r="CG2" s="61">
        <v>4.9500000000000003E-7</v>
      </c>
      <c r="CH2" s="61">
        <v>2.9230572E-2</v>
      </c>
      <c r="CI2" s="61">
        <v>2.5339692000000001E-3</v>
      </c>
      <c r="CJ2" s="61">
        <v>4.8866269999999998</v>
      </c>
      <c r="CK2" s="61">
        <v>1.3732484999999999E-2</v>
      </c>
      <c r="CL2" s="61">
        <v>2.1917051999999999</v>
      </c>
      <c r="CM2" s="61">
        <v>2.6533997</v>
      </c>
      <c r="CN2" s="61">
        <v>4242.4326000000001</v>
      </c>
      <c r="CO2" s="61">
        <v>7189.1543000000001</v>
      </c>
      <c r="CP2" s="61">
        <v>4433.3104999999996</v>
      </c>
      <c r="CQ2" s="61">
        <v>1604.8698999999999</v>
      </c>
      <c r="CR2" s="61">
        <v>812.41034000000002</v>
      </c>
      <c r="CS2" s="61">
        <v>929.34924000000001</v>
      </c>
      <c r="CT2" s="61">
        <v>4082.2343999999998</v>
      </c>
      <c r="CU2" s="61">
        <v>2447.4164999999998</v>
      </c>
      <c r="CV2" s="61">
        <v>2898.5587999999998</v>
      </c>
      <c r="CW2" s="61">
        <v>2795.9567999999999</v>
      </c>
      <c r="CX2" s="61">
        <v>737.98450000000003</v>
      </c>
      <c r="CY2" s="61">
        <v>5448.1670000000004</v>
      </c>
      <c r="CZ2" s="61">
        <v>2713.9385000000002</v>
      </c>
      <c r="DA2" s="61">
        <v>6063.9116000000004</v>
      </c>
      <c r="DB2" s="61">
        <v>6192.4755999999998</v>
      </c>
      <c r="DC2" s="61">
        <v>8076.5770000000002</v>
      </c>
      <c r="DD2" s="61">
        <v>13017.184999999999</v>
      </c>
      <c r="DE2" s="61">
        <v>3466.3270000000002</v>
      </c>
      <c r="DF2" s="61">
        <v>6960.2676000000001</v>
      </c>
      <c r="DG2" s="61">
        <v>2978.9506999999999</v>
      </c>
      <c r="DH2" s="61">
        <v>141.26598999999999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75.647170000000003</v>
      </c>
      <c r="B6">
        <f>BB2</f>
        <v>27.897942</v>
      </c>
      <c r="C6">
        <f>BC2</f>
        <v>31.072752000000001</v>
      </c>
      <c r="D6">
        <f>BD2</f>
        <v>16.670794999999998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19153</v>
      </c>
      <c r="C2" s="56">
        <f ca="1">YEAR(TODAY())-YEAR(B2)+IF(TODAY()&gt;=DATE(YEAR(TODAY()),MONTH(B2),DAY(B2)),0,-1)</f>
        <v>68</v>
      </c>
      <c r="E2" s="52">
        <v>168.9</v>
      </c>
      <c r="F2" s="53" t="s">
        <v>39</v>
      </c>
      <c r="G2" s="52">
        <v>71.599999999999994</v>
      </c>
      <c r="H2" s="51" t="s">
        <v>41</v>
      </c>
      <c r="I2" s="72">
        <f>ROUND(G3/E3^2,1)</f>
        <v>25.1</v>
      </c>
    </row>
    <row r="3" spans="1:9" x14ac:dyDescent="0.4">
      <c r="E3" s="51">
        <f>E2/100</f>
        <v>1.6890000000000001</v>
      </c>
      <c r="F3" s="51" t="s">
        <v>40</v>
      </c>
      <c r="G3" s="51">
        <f>G2</f>
        <v>71.599999999999994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유대일, ID : H1900243)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11:09:59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168.9</v>
      </c>
      <c r="L12" s="129"/>
      <c r="M12" s="122">
        <f>'개인정보 및 신체계측 입력'!G2</f>
        <v>71.599999999999994</v>
      </c>
      <c r="N12" s="123"/>
      <c r="O12" s="118" t="s">
        <v>271</v>
      </c>
      <c r="P12" s="112"/>
      <c r="Q12" s="115">
        <f>'개인정보 및 신체계측 입력'!I2</f>
        <v>25.1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유대일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68.706000000000003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12.391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18.902999999999999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12.1</v>
      </c>
      <c r="L72" s="36" t="s">
        <v>53</v>
      </c>
      <c r="M72" s="36">
        <f>ROUND('DRIs DATA'!K8,1)</f>
        <v>2.5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82.08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138.47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107.97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214.52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79.37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376.96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195.45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2020-06-10T04:55:27Z</dcterms:modified>
</cp:coreProperties>
</file>