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<sst xmlns="http://schemas.openxmlformats.org/spreadsheetml/2006/main" count="692" uniqueCount="342">
  <si>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</si>
  <si>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</si>
  <si>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</si>
  <si>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</si>
  <si>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</si>
  <si>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</si>
  <si>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</si>
  <si>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</si>
  <si>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</si>
  <si>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</si>
  <si>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</si>
  <si>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</si>
  <si>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</si>
  <si>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</si>
  <si>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</si>
  <si>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</si>
  <si>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</si>
  <si>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</si>
  <si>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</si>
  <si>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</si>
  <si>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</si>
  <si>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</si>
  <si>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</si>
  <si>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</si>
  <si>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</si>
  <si>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</si>
  <si>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</si>
  <si>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</si>
  <si>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</si>
  <si>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</si>
  <si>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</si>
  <si>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</si>
  <si>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</si>
  <si>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</si>
  <si>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</si>
  <si>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</si>
  <si>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</si>
  <si>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</si>
  <si>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</si>
  <si>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</si>
  <si>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</si>
  <si>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</si>
  <si>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</si>
  <si>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</si>
  <si>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</si>
  <si>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</si>
  <si>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</si>
  <si>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</si>
  <si>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</si>
  <si>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</si>
  <si>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</si>
  <si>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</si>
  <si>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</si>
  <si>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</si>
  <si>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</si>
  <si>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</si>
  <si>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</si>
  <si>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</si>
  <si>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</si>
  <si>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</si>
  <si>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</si>
  <si>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</si>
  <si>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</si>
  <si>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</si>
  <si>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</si>
  <si>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</si>
  <si>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</si>
  <si>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</si>
  <si>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</si>
  <si>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</si>
  <si>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</si>
  <si>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</si>
  <si>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</si>
  <si>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</si>
  <si>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</si>
  <si>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</si>
  <si>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</si>
  <si>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</si>
  <si>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</si>
  <si>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</si>
  <si>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</si>
  <si>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</si>
  <si>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</si>
  <si>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</si>
  <si>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</si>
  <si>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</si>
  <si>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</si>
  <si>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</si>
  <si>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</si>
  <si>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</si>
  <si>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</si>
  <si>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</si>
  <si>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</si>
  <si>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</si>
  <si>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</si>
  <si>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</si>
  <si>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</si>
  <si>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</si>
  <si>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</si>
  <si>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</si>
  <si>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</si>
  <si>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</si>
  <si>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</si>
  <si>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</si>
  <si>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</si>
  <si>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</si>
  <si>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</si>
  <si>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</si>
  <si>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</si>
  <si>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</si>
  <si>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</si>
  <si>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</si>
  <si>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</si>
  <si>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</si>
  <si>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</si>
  <si>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</si>
  <si>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</si>
  <si>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</si>
  <si>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</si>
  <si>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</si>
  <si>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</si>
  <si>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</si>
  <si>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</si>
  <si>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</si>
  <si>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</si>
  <si>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</si>
  <si>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</si>
  <si>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</si>
  <si>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</si>
  <si>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</si>
  <si>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</si>
  <si>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</si>
  <si>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</si>
  <si>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</si>
  <si>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</si>
  <si>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</si>
  <si>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</si>
  <si>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</si>
  <si>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</si>
  <si>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</si>
  <si>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</si>
  <si>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</si>
  <si>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</si>
  <si>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</si>
  <si>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</si>
  <si>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</si>
  <si>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</si>
  <si>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</si>
  <si>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</si>
  <si>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</si>
  <si>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</si>
  <si>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</si>
  <si>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</si>
  <si>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</si>
  <si>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</si>
  <si>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</si>
  <si>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</si>
  <si>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</si>
  <si>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</si>
  <si>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</si>
  <si>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</si>
  <si>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</si>
  <si>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</si>
  <si>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</si>
  <si>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</si>
  <si>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</si>
  <si>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</si>
  <si>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</si>
  <si>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</si>
  <si>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</si>
  <si>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</si>
  <si>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</si>
  <si>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</si>
  <si>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</si>
  <si>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</si>
  <si>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</si>
  <si>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</si>
  <si>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</si>
  <si>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</si>
  <si>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</si>
  <si>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</si>
  <si>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</si>
  <si>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</si>
  <si>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</si>
  <si>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</si>
  <si>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</si>
  <si>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</si>
  <si>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</si>
  <si>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</si>
  <si>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</si>
  <si>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</si>
  <si>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</si>
  <si>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</si>
  <si>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</si>
  <si>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</si>
  <si>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</si>
  <si>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</si>
  <si>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</si>
  <si>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</si>
  <si>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</si>
  <si>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</si>
  <si>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</si>
  <si>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</si>
  <si>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</si>
  <si>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</si>
  <si>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</si>
  <si>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</si>
  <si>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</si>
  <si>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</si>
  <si>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</si>
  <si>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</si>
  <si>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</si>
  <si>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</si>
  <si>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</si>
  <si>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</si>
  <si>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</si>
  <si>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</si>
  <si>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</si>
  <si>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</si>
  <si>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</si>
  <si>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</si>
  <si>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</si>
  <si>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</si>
  <si>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</si>
  <si>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</si>
  <si>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</si>
  <si>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</si>
  <si>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</si>
  <si>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</si>
  <si>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</si>
  <si>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</si>
  <si>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</si>
  <si>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</si>
  <si>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</si>
  <si>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</si>
  <si>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</si>
  <si>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</si>
  <si>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</si>
  <si>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</si>
  <si>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</si>
  <si>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</si>
  <si>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</si>
  <si>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</si>
  <si>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</si>
  <si>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</si>
  <si>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</si>
  <si>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</si>
  <si>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</si>
  <si>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</si>
  <si>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</si>
  <si>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</si>
  <si>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</si>
  <si>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</si>
  <si>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</si>
  <si>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</si>
  <si>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</si>
  <si>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</si>
  <si>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</si>
  <si>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</si>
  <si>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</si>
  <si>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</si>
  <si>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</si>
  <si>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</si>
  <si>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</si>
  <si>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</si>
  <si>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</si>
  <si>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</si>
  <si>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</si>
  <si>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</si>
  <si>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</si>
  <si>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</si>
  <si>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</si>
  <si>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</si>
  <si>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</si>
  <si>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</si>
  <si>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</si>
  <si>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</si>
  <si>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이선녀, ID : H1900244)</t>
  </si>
  <si>
    <t>출력시각</t>
    <phoneticPr fontId="1" type="noConversion"/>
  </si>
  <si>
    <t>2020년 06월 10일 11:16:49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</si>
  <si>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</si>
  <si>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</si>
  <si>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</si>
  <si>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</si>
  <si>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</si>
  <si>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</si>
  <si>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</si>
  <si>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</si>
  <si>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</si>
  <si>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</si>
  <si>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</si>
  <si>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</si>
  <si>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</si>
  <si>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</si>
  <si>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</si>
  <si>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</si>
  <si>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</si>
  <si>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</si>
  <si>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</si>
  <si>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</si>
  <si>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</si>
  <si>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</si>
  <si>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</si>
  <si>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</si>
  <si>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</si>
  <si>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</si>
  <si>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</si>
  <si>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</si>
  <si>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</si>
  <si>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</si>
  <si>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</si>
  <si>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</si>
  <si>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</si>
  <si>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</si>
  <si>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</si>
  <si>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</si>
  <si>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</si>
  <si>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</si>
  <si>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</si>
  <si>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</si>
  <si>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</si>
  <si>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</si>
  <si>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</si>
  <si>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</si>
  <si>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</si>
  <si>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</si>
  <si>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</si>
  <si>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</si>
  <si>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</si>
  <si>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</si>
  <si>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</si>
  <si>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</si>
  <si>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</si>
  <si>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</si>
  <si>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</si>
  <si>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</si>
  <si>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</si>
  <si>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</si>
  <si>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</si>
  <si>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H1900244</t>
  </si>
  <si>
    <t>이선녀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</si>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</sst>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54.571086999999999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0584"/>
        <c:axId val="434210976"/>
      </c:barChart>
      <c:catAx>
        <c:axId val="43421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0976"/>
        <c:crosses val="autoZero"/>
        <c:auto val="1"/>
        <c:lblAlgn val="ctr"/>
        <c:lblOffset val="100"/>
        <c:noMultiLvlLbl val="0"/>
      </c:catAx>
      <c:valAx>
        <c:axId val="434210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2.1590264000000001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15920"/>
        <c:axId val="475516312"/>
      </c:barChart>
      <c:catAx>
        <c:axId val="4755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16312"/>
        <c:crosses val="autoZero"/>
        <c:auto val="1"/>
        <c:lblAlgn val="ctr"/>
        <c:lblOffset val="100"/>
        <c:noMultiLvlLbl val="0"/>
      </c:catAx>
      <c:valAx>
        <c:axId val="475516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1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1.256237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17096"/>
        <c:axId val="475517488"/>
      </c:barChart>
      <c:catAx>
        <c:axId val="47551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17488"/>
        <c:crosses val="autoZero"/>
        <c:auto val="1"/>
        <c:lblAlgn val="ctr"/>
        <c:lblOffset val="100"/>
        <c:noMultiLvlLbl val="0"/>
      </c:catAx>
      <c:valAx>
        <c:axId val="475517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1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1028.2964999999999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18272"/>
        <c:axId val="475518664"/>
      </c:barChart>
      <c:catAx>
        <c:axId val="47551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18664"/>
        <c:crosses val="autoZero"/>
        <c:auto val="1"/>
        <c:lblAlgn val="ctr"/>
        <c:lblOffset val="100"/>
        <c:noMultiLvlLbl val="0"/>
      </c:catAx>
      <c:valAx>
        <c:axId val="475518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3337.6493999999998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19448"/>
        <c:axId val="475519840"/>
      </c:barChart>
      <c:catAx>
        <c:axId val="47551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19840"/>
        <c:crosses val="autoZero"/>
        <c:auto val="1"/>
        <c:lblAlgn val="ctr"/>
        <c:lblOffset val="100"/>
        <c:noMultiLvlLbl val="0"/>
      </c:catAx>
      <c:valAx>
        <c:axId val="4755198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1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189.2148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20624"/>
        <c:axId val="475521016"/>
      </c:barChart>
      <c:catAx>
        <c:axId val="47552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21016"/>
        <c:crosses val="autoZero"/>
        <c:auto val="1"/>
        <c:lblAlgn val="ctr"/>
        <c:lblOffset val="100"/>
        <c:noMultiLvlLbl val="0"/>
      </c:catAx>
      <c:valAx>
        <c:axId val="47552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2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130.42105000000001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21800"/>
        <c:axId val="475522192"/>
      </c:barChart>
      <c:catAx>
        <c:axId val="47552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22192"/>
        <c:crosses val="autoZero"/>
        <c:auto val="1"/>
        <c:lblAlgn val="ctr"/>
        <c:lblOffset val="100"/>
        <c:noMultiLvlLbl val="0"/>
      </c:catAx>
      <c:valAx>
        <c:axId val="47552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2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9.2552289999999999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522976"/>
        <c:axId val="475523368"/>
      </c:barChart>
      <c:catAx>
        <c:axId val="47552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523368"/>
        <c:crosses val="autoZero"/>
        <c:auto val="1"/>
        <c:lblAlgn val="ctr"/>
        <c:lblOffset val="100"/>
        <c:noMultiLvlLbl val="0"/>
      </c:catAx>
      <c:valAx>
        <c:axId val="475523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52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1534.4534000000001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91464"/>
        <c:axId val="475991856"/>
      </c:barChart>
      <c:catAx>
        <c:axId val="47599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1856"/>
        <c:crosses val="autoZero"/>
        <c:auto val="1"/>
        <c:lblAlgn val="ctr"/>
        <c:lblOffset val="100"/>
        <c:noMultiLvlLbl val="0"/>
      </c:catAx>
      <c:valAx>
        <c:axId val="4759918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0.30914107000000002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92640"/>
        <c:axId val="475993032"/>
      </c:barChart>
      <c:catAx>
        <c:axId val="47599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3032"/>
        <c:crosses val="autoZero"/>
        <c:auto val="1"/>
        <c:lblAlgn val="ctr"/>
        <c:lblOffset val="100"/>
        <c:noMultiLvlLbl val="0"/>
      </c:catAx>
      <c:valAx>
        <c:axId val="475993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2.7625462999999999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93816"/>
        <c:axId val="475994208"/>
      </c:barChart>
      <c:catAx>
        <c:axId val="47599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4208"/>
        <c:crosses val="autoZero"/>
        <c:auto val="1"/>
        <c:lblAlgn val="ctr"/>
        <c:lblOffset val="100"/>
        <c:noMultiLvlLbl val="0"/>
      </c:catAx>
      <c:valAx>
        <c:axId val="47599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26.442083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211760"/>
        <c:axId val="434212152"/>
      </c:barChart>
      <c:catAx>
        <c:axId val="43421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212152"/>
        <c:crosses val="autoZero"/>
        <c:auto val="1"/>
        <c:lblAlgn val="ctr"/>
        <c:lblOffset val="100"/>
        <c:noMultiLvlLbl val="0"/>
      </c:catAx>
      <c:valAx>
        <c:axId val="4342121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21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119.24733000000001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95384"/>
        <c:axId val="475995776"/>
      </c:barChart>
      <c:catAx>
        <c:axId val="47599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5776"/>
        <c:crosses val="autoZero"/>
        <c:auto val="1"/>
        <c:lblAlgn val="ctr"/>
        <c:lblOffset val="100"/>
        <c:noMultiLvlLbl val="0"/>
      </c:catAx>
      <c:valAx>
        <c:axId val="47599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57.756309999999999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96168"/>
        <c:axId val="475996560"/>
      </c:barChart>
      <c:catAx>
        <c:axId val="47599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6560"/>
        <c:crosses val="autoZero"/>
        <c:auto val="1"/>
        <c:lblAlgn val="ctr"/>
        <c:lblOffset val="100"/>
        <c:noMultiLvlLbl val="0"/>
      </c:catAx>
      <c:valAx>
        <c:axId val="47599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7.9210000000000003</c:v>
                </c:pt>
                <c:pt idx="1">
                  <c:v>14.315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5997344"/>
        <c:axId val="475997736"/>
      </c:barChart>
      <c:catAx>
        <c:axId val="47599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997736"/>
        <c:crosses val="autoZero"/>
        <c:auto val="1"/>
        <c:lblAlgn val="ctr"/>
        <c:lblOffset val="100"/>
        <c:noMultiLvlLbl val="0"/>
      </c:catAx>
      <c:valAx>
        <c:axId val="475997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9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10.384468</c:v>
                </c:pt>
                <c:pt idx="1">
                  <c:v>10.883599</c:v>
                </c:pt>
                <c:pt idx="2">
                  <c:v>13.055004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547.07830000000001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1712"/>
        <c:axId val="478392104"/>
      </c:barChart>
      <c:catAx>
        <c:axId val="4783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2104"/>
        <c:crosses val="autoZero"/>
        <c:auto val="1"/>
        <c:lblAlgn val="ctr"/>
        <c:lblOffset val="100"/>
        <c:noMultiLvlLbl val="0"/>
      </c:catAx>
      <c:valAx>
        <c:axId val="478392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15.828979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2888"/>
        <c:axId val="478393280"/>
      </c:barChart>
      <c:catAx>
        <c:axId val="47839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3280"/>
        <c:crosses val="autoZero"/>
        <c:auto val="1"/>
        <c:lblAlgn val="ctr"/>
        <c:lblOffset val="100"/>
        <c:noMultiLvlLbl val="0"/>
      </c:catAx>
      <c:valAx>
        <c:axId val="478393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2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73.498999999999995</c:v>
                </c:pt>
                <c:pt idx="1">
                  <c:v>9.7550000000000008</c:v>
                </c:pt>
                <c:pt idx="2">
                  <c:v>16.747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8394064"/>
        <c:axId val="478394456"/>
      </c:barChart>
      <c:catAx>
        <c:axId val="47839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4456"/>
        <c:crosses val="autoZero"/>
        <c:auto val="1"/>
        <c:lblAlgn val="ctr"/>
        <c:lblOffset val="100"/>
        <c:noMultiLvlLbl val="0"/>
      </c:catAx>
      <c:valAx>
        <c:axId val="478394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1514.3649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5240"/>
        <c:axId val="478395632"/>
      </c:barChart>
      <c:catAx>
        <c:axId val="47839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5632"/>
        <c:crosses val="autoZero"/>
        <c:auto val="1"/>
        <c:lblAlgn val="ctr"/>
        <c:lblOffset val="100"/>
        <c:noMultiLvlLbl val="0"/>
      </c:catAx>
      <c:valAx>
        <c:axId val="478395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125.05632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6416"/>
        <c:axId val="478396808"/>
      </c:barChart>
      <c:catAx>
        <c:axId val="47839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6808"/>
        <c:crosses val="autoZero"/>
        <c:auto val="1"/>
        <c:lblAlgn val="ctr"/>
        <c:lblOffset val="100"/>
        <c:noMultiLvlLbl val="0"/>
      </c:catAx>
      <c:valAx>
        <c:axId val="478396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542.68786999999998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7592"/>
        <c:axId val="478397984"/>
      </c:barChart>
      <c:catAx>
        <c:axId val="478397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7984"/>
        <c:crosses val="autoZero"/>
        <c:auto val="1"/>
        <c:lblAlgn val="ctr"/>
        <c:lblOffset val="100"/>
        <c:noMultiLvlLbl val="0"/>
      </c:catAx>
      <c:valAx>
        <c:axId val="47839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3.1271026000000002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457096"/>
        <c:axId val="475111176"/>
      </c:barChart>
      <c:catAx>
        <c:axId val="432457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1176"/>
        <c:crosses val="autoZero"/>
        <c:auto val="1"/>
        <c:lblAlgn val="ctr"/>
        <c:lblOffset val="100"/>
        <c:noMultiLvlLbl val="0"/>
      </c:catAx>
      <c:valAx>
        <c:axId val="475111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45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5743.5950000000003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398768"/>
        <c:axId val="478399160"/>
      </c:barChart>
      <c:catAx>
        <c:axId val="47839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399160"/>
        <c:crosses val="autoZero"/>
        <c:auto val="1"/>
        <c:lblAlgn val="ctr"/>
        <c:lblOffset val="100"/>
        <c:noMultiLvlLbl val="0"/>
      </c:catAx>
      <c:valAx>
        <c:axId val="47839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39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15.972118999999999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5600"/>
        <c:axId val="478285992"/>
      </c:barChart>
      <c:catAx>
        <c:axId val="4782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5992"/>
        <c:crosses val="autoZero"/>
        <c:auto val="1"/>
        <c:lblAlgn val="ctr"/>
        <c:lblOffset val="100"/>
        <c:noMultiLvlLbl val="0"/>
      </c:catAx>
      <c:valAx>
        <c:axId val="478285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1.7756521999999999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286776"/>
        <c:axId val="478287168"/>
      </c:barChart>
      <c:catAx>
        <c:axId val="47828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287168"/>
        <c:crosses val="autoZero"/>
        <c:auto val="1"/>
        <c:lblAlgn val="ctr"/>
        <c:lblOffset val="100"/>
        <c:noMultiLvlLbl val="0"/>
      </c:catAx>
      <c:valAx>
        <c:axId val="47828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28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301.56824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1960"/>
        <c:axId val="475112352"/>
      </c:barChart>
      <c:catAx>
        <c:axId val="47511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2352"/>
        <c:crosses val="autoZero"/>
        <c:auto val="1"/>
        <c:lblAlgn val="ctr"/>
        <c:lblOffset val="100"/>
        <c:noMultiLvlLbl val="0"/>
      </c:catAx>
      <c:valAx>
        <c:axId val="47511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1.2824038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3136"/>
        <c:axId val="475113528"/>
      </c:barChart>
      <c:catAx>
        <c:axId val="47511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3528"/>
        <c:crosses val="autoZero"/>
        <c:auto val="1"/>
        <c:lblAlgn val="ctr"/>
        <c:lblOffset val="100"/>
        <c:noMultiLvlLbl val="0"/>
      </c:catAx>
      <c:valAx>
        <c:axId val="475113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3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14.810338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4312"/>
        <c:axId val="475114704"/>
      </c:barChart>
      <c:catAx>
        <c:axId val="47511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4704"/>
        <c:crosses val="autoZero"/>
        <c:auto val="1"/>
        <c:lblAlgn val="ctr"/>
        <c:lblOffset val="100"/>
        <c:noMultiLvlLbl val="0"/>
      </c:catAx>
      <c:valAx>
        <c:axId val="47511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4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1.7756521999999999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5488"/>
        <c:axId val="475115880"/>
      </c:barChart>
      <c:catAx>
        <c:axId val="47511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5880"/>
        <c:crosses val="autoZero"/>
        <c:auto val="1"/>
        <c:lblAlgn val="ctr"/>
        <c:lblOffset val="100"/>
        <c:noMultiLvlLbl val="0"/>
      </c:catAx>
      <c:valAx>
        <c:axId val="475115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591.50725999999997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6664"/>
        <c:axId val="475117056"/>
      </c:barChart>
      <c:catAx>
        <c:axId val="47511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7056"/>
        <c:crosses val="autoZero"/>
        <c:auto val="1"/>
        <c:lblAlgn val="ctr"/>
        <c:lblOffset val="100"/>
        <c:noMultiLvlLbl val="0"/>
      </c:catAx>
      <c:valAx>
        <c:axId val="47511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7.4133353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117840"/>
        <c:axId val="475118232"/>
      </c:barChart>
      <c:catAx>
        <c:axId val="47511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118232"/>
        <c:crosses val="autoZero"/>
        <c:auto val="1"/>
        <c:lblAlgn val="ctr"/>
        <c:lblOffset val="100"/>
        <c:noMultiLvlLbl val="0"/>
      </c:catAx>
      <c:valAx>
        <c:axId val="47511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11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이선녀, ID : H1900244)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10일 11:16:49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1514.3649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54.571086999999999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26.442083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73.498999999999995</v>
      </c>
      <c r="G8" s="59">
        <f>'DRIs DATA 입력'!G8</f>
        <v>9.7550000000000008</v>
      </c>
      <c r="H8" s="59">
        <f>'DRIs DATA 입력'!H8</f>
        <v>16.747</v>
      </c>
      <c r="I8" s="46"/>
      <c r="J8" s="59" t="s">
        <v>216</v>
      </c>
      <c r="K8" s="59">
        <f>'DRIs DATA 입력'!K8</f>
        <v>7.9210000000000003</v>
      </c>
      <c r="L8" s="59">
        <f>'DRIs DATA 입력'!L8</f>
        <v>14.315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547.07830000000001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15.828979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3.1271026000000002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301.56824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125.05632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1.5768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1.2824038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14.810338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1.7756521999999999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591.50725999999997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7.4133353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2.1590264000000001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1.256237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542.68786999999998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1028.2964999999999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5743.5950000000003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3337.6493999999998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189.2148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130.42105000000001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15.972118999999999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9.2552289999999999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1534.4534000000001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0.30914107000000002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2.7625462999999999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119.24733000000001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57.756309999999999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40" sqref="J4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284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4">
      <c r="A5" s="65"/>
      <c r="B5" s="65" t="s">
        <v>286</v>
      </c>
      <c r="C5" s="65" t="s">
        <v>287</v>
      </c>
      <c r="E5" s="65"/>
      <c r="F5" s="65" t="s">
        <v>288</v>
      </c>
      <c r="G5" s="65" t="s">
        <v>289</v>
      </c>
      <c r="H5" s="65" t="s">
        <v>284</v>
      </c>
      <c r="J5" s="65"/>
      <c r="K5" s="65" t="s">
        <v>290</v>
      </c>
      <c r="L5" s="65" t="s">
        <v>291</v>
      </c>
      <c r="N5" s="65"/>
      <c r="O5" s="65" t="s">
        <v>292</v>
      </c>
      <c r="P5" s="65" t="s">
        <v>293</v>
      </c>
      <c r="Q5" s="65" t="s">
        <v>294</v>
      </c>
      <c r="R5" s="65" t="s">
        <v>295</v>
      </c>
      <c r="S5" s="65" t="s">
        <v>287</v>
      </c>
      <c r="U5" s="65"/>
      <c r="V5" s="65" t="s">
        <v>292</v>
      </c>
      <c r="W5" s="65" t="s">
        <v>293</v>
      </c>
      <c r="X5" s="65" t="s">
        <v>294</v>
      </c>
      <c r="Y5" s="65" t="s">
        <v>295</v>
      </c>
      <c r="Z5" s="65" t="s">
        <v>287</v>
      </c>
    </row>
    <row r="6" spans="1:27" x14ac:dyDescent="0.4">
      <c r="A6" s="65" t="s">
        <v>296</v>
      </c>
      <c r="B6" s="65">
        <v>1800</v>
      </c>
      <c r="C6" s="65">
        <v>1514.3649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40</v>
      </c>
      <c r="P6" s="65">
        <v>50</v>
      </c>
      <c r="Q6" s="65">
        <v>0</v>
      </c>
      <c r="R6" s="65">
        <v>0</v>
      </c>
      <c r="S6" s="65">
        <v>54.571086999999999</v>
      </c>
      <c r="U6" s="65" t="s">
        <v>299</v>
      </c>
      <c r="V6" s="65">
        <v>0</v>
      </c>
      <c r="W6" s="65">
        <v>0</v>
      </c>
      <c r="X6" s="65">
        <v>20</v>
      </c>
      <c r="Y6" s="65">
        <v>0</v>
      </c>
      <c r="Z6" s="65">
        <v>26.442083</v>
      </c>
    </row>
    <row r="7" spans="1:27" x14ac:dyDescent="0.4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4">
      <c r="E8" s="65" t="s">
        <v>301</v>
      </c>
      <c r="F8" s="65">
        <v>73.498999999999995</v>
      </c>
      <c r="G8" s="65">
        <v>9.7550000000000008</v>
      </c>
      <c r="H8" s="65">
        <v>16.747</v>
      </c>
      <c r="J8" s="65" t="s">
        <v>301</v>
      </c>
      <c r="K8" s="65">
        <v>7.9210000000000003</v>
      </c>
      <c r="L8" s="65">
        <v>14.315</v>
      </c>
    </row>
    <row r="13" spans="1:27" x14ac:dyDescent="0.4">
      <c r="A13" s="70" t="s">
        <v>302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303</v>
      </c>
      <c r="B14" s="69"/>
      <c r="C14" s="69"/>
      <c r="D14" s="69"/>
      <c r="E14" s="69"/>
      <c r="F14" s="69"/>
      <c r="H14" s="69" t="s">
        <v>304</v>
      </c>
      <c r="I14" s="69"/>
      <c r="J14" s="69"/>
      <c r="K14" s="69"/>
      <c r="L14" s="69"/>
      <c r="M14" s="69"/>
      <c r="O14" s="69" t="s">
        <v>305</v>
      </c>
      <c r="P14" s="69"/>
      <c r="Q14" s="69"/>
      <c r="R14" s="69"/>
      <c r="S14" s="69"/>
      <c r="T14" s="69"/>
      <c r="V14" s="69" t="s">
        <v>306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292</v>
      </c>
      <c r="C15" s="65" t="s">
        <v>293</v>
      </c>
      <c r="D15" s="65" t="s">
        <v>294</v>
      </c>
      <c r="E15" s="65" t="s">
        <v>295</v>
      </c>
      <c r="F15" s="65" t="s">
        <v>287</v>
      </c>
      <c r="H15" s="65"/>
      <c r="I15" s="65" t="s">
        <v>292</v>
      </c>
      <c r="J15" s="65" t="s">
        <v>293</v>
      </c>
      <c r="K15" s="65" t="s">
        <v>294</v>
      </c>
      <c r="L15" s="65" t="s">
        <v>295</v>
      </c>
      <c r="M15" s="65" t="s">
        <v>287</v>
      </c>
      <c r="O15" s="65"/>
      <c r="P15" s="65" t="s">
        <v>292</v>
      </c>
      <c r="Q15" s="65" t="s">
        <v>293</v>
      </c>
      <c r="R15" s="65" t="s">
        <v>294</v>
      </c>
      <c r="S15" s="65" t="s">
        <v>295</v>
      </c>
      <c r="T15" s="65" t="s">
        <v>287</v>
      </c>
      <c r="V15" s="65"/>
      <c r="W15" s="65" t="s">
        <v>292</v>
      </c>
      <c r="X15" s="65" t="s">
        <v>293</v>
      </c>
      <c r="Y15" s="65" t="s">
        <v>294</v>
      </c>
      <c r="Z15" s="65" t="s">
        <v>295</v>
      </c>
      <c r="AA15" s="65" t="s">
        <v>287</v>
      </c>
    </row>
    <row r="16" spans="1:27" x14ac:dyDescent="0.4">
      <c r="A16" s="65" t="s">
        <v>307</v>
      </c>
      <c r="B16" s="65">
        <v>430</v>
      </c>
      <c r="C16" s="65">
        <v>600</v>
      </c>
      <c r="D16" s="65">
        <v>0</v>
      </c>
      <c r="E16" s="65">
        <v>3000</v>
      </c>
      <c r="F16" s="65">
        <v>547.07830000000001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15.828979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3.1271026000000002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301.56824</v>
      </c>
    </row>
    <row r="23" spans="1:62" x14ac:dyDescent="0.4">
      <c r="A23" s="70" t="s">
        <v>308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309</v>
      </c>
      <c r="B24" s="69"/>
      <c r="C24" s="69"/>
      <c r="D24" s="69"/>
      <c r="E24" s="69"/>
      <c r="F24" s="69"/>
      <c r="H24" s="69" t="s">
        <v>310</v>
      </c>
      <c r="I24" s="69"/>
      <c r="J24" s="69"/>
      <c r="K24" s="69"/>
      <c r="L24" s="69"/>
      <c r="M24" s="69"/>
      <c r="O24" s="69" t="s">
        <v>311</v>
      </c>
      <c r="P24" s="69"/>
      <c r="Q24" s="69"/>
      <c r="R24" s="69"/>
      <c r="S24" s="69"/>
      <c r="T24" s="69"/>
      <c r="V24" s="69" t="s">
        <v>312</v>
      </c>
      <c r="W24" s="69"/>
      <c r="X24" s="69"/>
      <c r="Y24" s="69"/>
      <c r="Z24" s="69"/>
      <c r="AA24" s="69"/>
      <c r="AC24" s="69" t="s">
        <v>313</v>
      </c>
      <c r="AD24" s="69"/>
      <c r="AE24" s="69"/>
      <c r="AF24" s="69"/>
      <c r="AG24" s="69"/>
      <c r="AH24" s="69"/>
      <c r="AJ24" s="69" t="s">
        <v>314</v>
      </c>
      <c r="AK24" s="69"/>
      <c r="AL24" s="69"/>
      <c r="AM24" s="69"/>
      <c r="AN24" s="69"/>
      <c r="AO24" s="69"/>
      <c r="AQ24" s="69" t="s">
        <v>315</v>
      </c>
      <c r="AR24" s="69"/>
      <c r="AS24" s="69"/>
      <c r="AT24" s="69"/>
      <c r="AU24" s="69"/>
      <c r="AV24" s="69"/>
      <c r="AX24" s="69" t="s">
        <v>316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292</v>
      </c>
      <c r="C25" s="65" t="s">
        <v>293</v>
      </c>
      <c r="D25" s="65" t="s">
        <v>294</v>
      </c>
      <c r="E25" s="65" t="s">
        <v>295</v>
      </c>
      <c r="F25" s="65" t="s">
        <v>287</v>
      </c>
      <c r="H25" s="65"/>
      <c r="I25" s="65" t="s">
        <v>292</v>
      </c>
      <c r="J25" s="65" t="s">
        <v>293</v>
      </c>
      <c r="K25" s="65" t="s">
        <v>294</v>
      </c>
      <c r="L25" s="65" t="s">
        <v>295</v>
      </c>
      <c r="M25" s="65" t="s">
        <v>287</v>
      </c>
      <c r="O25" s="65"/>
      <c r="P25" s="65" t="s">
        <v>292</v>
      </c>
      <c r="Q25" s="65" t="s">
        <v>293</v>
      </c>
      <c r="R25" s="65" t="s">
        <v>294</v>
      </c>
      <c r="S25" s="65" t="s">
        <v>295</v>
      </c>
      <c r="T25" s="65" t="s">
        <v>287</v>
      </c>
      <c r="V25" s="65"/>
      <c r="W25" s="65" t="s">
        <v>292</v>
      </c>
      <c r="X25" s="65" t="s">
        <v>293</v>
      </c>
      <c r="Y25" s="65" t="s">
        <v>294</v>
      </c>
      <c r="Z25" s="65" t="s">
        <v>295</v>
      </c>
      <c r="AA25" s="65" t="s">
        <v>287</v>
      </c>
      <c r="AC25" s="65"/>
      <c r="AD25" s="65" t="s">
        <v>292</v>
      </c>
      <c r="AE25" s="65" t="s">
        <v>293</v>
      </c>
      <c r="AF25" s="65" t="s">
        <v>294</v>
      </c>
      <c r="AG25" s="65" t="s">
        <v>295</v>
      </c>
      <c r="AH25" s="65" t="s">
        <v>287</v>
      </c>
      <c r="AJ25" s="65"/>
      <c r="AK25" s="65" t="s">
        <v>292</v>
      </c>
      <c r="AL25" s="65" t="s">
        <v>293</v>
      </c>
      <c r="AM25" s="65" t="s">
        <v>294</v>
      </c>
      <c r="AN25" s="65" t="s">
        <v>295</v>
      </c>
      <c r="AO25" s="65" t="s">
        <v>287</v>
      </c>
      <c r="AQ25" s="65"/>
      <c r="AR25" s="65" t="s">
        <v>292</v>
      </c>
      <c r="AS25" s="65" t="s">
        <v>293</v>
      </c>
      <c r="AT25" s="65" t="s">
        <v>294</v>
      </c>
      <c r="AU25" s="65" t="s">
        <v>295</v>
      </c>
      <c r="AV25" s="65" t="s">
        <v>287</v>
      </c>
      <c r="AX25" s="65"/>
      <c r="AY25" s="65" t="s">
        <v>292</v>
      </c>
      <c r="AZ25" s="65" t="s">
        <v>293</v>
      </c>
      <c r="BA25" s="65" t="s">
        <v>294</v>
      </c>
      <c r="BB25" s="65" t="s">
        <v>295</v>
      </c>
      <c r="BC25" s="65" t="s">
        <v>287</v>
      </c>
      <c r="BE25" s="65"/>
      <c r="BF25" s="65" t="s">
        <v>292</v>
      </c>
      <c r="BG25" s="65" t="s">
        <v>293</v>
      </c>
      <c r="BH25" s="65" t="s">
        <v>294</v>
      </c>
      <c r="BI25" s="65" t="s">
        <v>295</v>
      </c>
      <c r="BJ25" s="65" t="s">
        <v>287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125.05632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1.5768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1.2824038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14.810338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1.7756521999999999</v>
      </c>
      <c r="AJ26" s="65" t="s">
        <v>318</v>
      </c>
      <c r="AK26" s="65">
        <v>320</v>
      </c>
      <c r="AL26" s="65">
        <v>400</v>
      </c>
      <c r="AM26" s="65">
        <v>0</v>
      </c>
      <c r="AN26" s="65">
        <v>1000</v>
      </c>
      <c r="AO26" s="65">
        <v>591.50725999999997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7.4133353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2.1590264000000001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1.256237</v>
      </c>
    </row>
    <row r="33" spans="1:68" x14ac:dyDescent="0.4">
      <c r="A33" s="70" t="s">
        <v>319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320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322</v>
      </c>
      <c r="P34" s="69"/>
      <c r="Q34" s="69"/>
      <c r="R34" s="69"/>
      <c r="S34" s="69"/>
      <c r="T34" s="69"/>
      <c r="V34" s="69" t="s">
        <v>323</v>
      </c>
      <c r="W34" s="69"/>
      <c r="X34" s="69"/>
      <c r="Y34" s="69"/>
      <c r="Z34" s="69"/>
      <c r="AA34" s="69"/>
      <c r="AC34" s="69" t="s">
        <v>324</v>
      </c>
      <c r="AD34" s="69"/>
      <c r="AE34" s="69"/>
      <c r="AF34" s="69"/>
      <c r="AG34" s="69"/>
      <c r="AH34" s="69"/>
      <c r="AJ34" s="69" t="s">
        <v>325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292</v>
      </c>
      <c r="C35" s="65" t="s">
        <v>293</v>
      </c>
      <c r="D35" s="65" t="s">
        <v>294</v>
      </c>
      <c r="E35" s="65" t="s">
        <v>295</v>
      </c>
      <c r="F35" s="65" t="s">
        <v>287</v>
      </c>
      <c r="H35" s="65"/>
      <c r="I35" s="65" t="s">
        <v>292</v>
      </c>
      <c r="J35" s="65" t="s">
        <v>293</v>
      </c>
      <c r="K35" s="65" t="s">
        <v>294</v>
      </c>
      <c r="L35" s="65" t="s">
        <v>295</v>
      </c>
      <c r="M35" s="65" t="s">
        <v>287</v>
      </c>
      <c r="O35" s="65"/>
      <c r="P35" s="65" t="s">
        <v>292</v>
      </c>
      <c r="Q35" s="65" t="s">
        <v>293</v>
      </c>
      <c r="R35" s="65" t="s">
        <v>294</v>
      </c>
      <c r="S35" s="65" t="s">
        <v>295</v>
      </c>
      <c r="T35" s="65" t="s">
        <v>287</v>
      </c>
      <c r="V35" s="65"/>
      <c r="W35" s="65" t="s">
        <v>292</v>
      </c>
      <c r="X35" s="65" t="s">
        <v>293</v>
      </c>
      <c r="Y35" s="65" t="s">
        <v>294</v>
      </c>
      <c r="Z35" s="65" t="s">
        <v>295</v>
      </c>
      <c r="AA35" s="65" t="s">
        <v>287</v>
      </c>
      <c r="AC35" s="65"/>
      <c r="AD35" s="65" t="s">
        <v>292</v>
      </c>
      <c r="AE35" s="65" t="s">
        <v>293</v>
      </c>
      <c r="AF35" s="65" t="s">
        <v>294</v>
      </c>
      <c r="AG35" s="65" t="s">
        <v>295</v>
      </c>
      <c r="AH35" s="65" t="s">
        <v>287</v>
      </c>
      <c r="AJ35" s="65"/>
      <c r="AK35" s="65" t="s">
        <v>292</v>
      </c>
      <c r="AL35" s="65" t="s">
        <v>293</v>
      </c>
      <c r="AM35" s="65" t="s">
        <v>294</v>
      </c>
      <c r="AN35" s="65" t="s">
        <v>295</v>
      </c>
      <c r="AO35" s="65" t="s">
        <v>287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542.68786999999998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1028.2964999999999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5743.5950000000003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3337.6493999999998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189.2148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130.42105000000001</v>
      </c>
    </row>
    <row r="43" spans="1:68" x14ac:dyDescent="0.4">
      <c r="A43" s="70" t="s">
        <v>326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327</v>
      </c>
      <c r="B44" s="69"/>
      <c r="C44" s="69"/>
      <c r="D44" s="69"/>
      <c r="E44" s="69"/>
      <c r="F44" s="69"/>
      <c r="H44" s="69" t="s">
        <v>328</v>
      </c>
      <c r="I44" s="69"/>
      <c r="J44" s="69"/>
      <c r="K44" s="69"/>
      <c r="L44" s="69"/>
      <c r="M44" s="69"/>
      <c r="O44" s="69" t="s">
        <v>329</v>
      </c>
      <c r="P44" s="69"/>
      <c r="Q44" s="69"/>
      <c r="R44" s="69"/>
      <c r="S44" s="69"/>
      <c r="T44" s="69"/>
      <c r="V44" s="69" t="s">
        <v>330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332</v>
      </c>
      <c r="AK44" s="69"/>
      <c r="AL44" s="69"/>
      <c r="AM44" s="69"/>
      <c r="AN44" s="69"/>
      <c r="AO44" s="69"/>
      <c r="AQ44" s="69" t="s">
        <v>333</v>
      </c>
      <c r="AR44" s="69"/>
      <c r="AS44" s="69"/>
      <c r="AT44" s="69"/>
      <c r="AU44" s="69"/>
      <c r="AV44" s="69"/>
      <c r="AX44" s="69" t="s">
        <v>334</v>
      </c>
      <c r="AY44" s="69"/>
      <c r="AZ44" s="69"/>
      <c r="BA44" s="69"/>
      <c r="BB44" s="69"/>
      <c r="BC44" s="69"/>
      <c r="BE44" s="69" t="s">
        <v>335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292</v>
      </c>
      <c r="C45" s="65" t="s">
        <v>293</v>
      </c>
      <c r="D45" s="65" t="s">
        <v>294</v>
      </c>
      <c r="E45" s="65" t="s">
        <v>295</v>
      </c>
      <c r="F45" s="65" t="s">
        <v>287</v>
      </c>
      <c r="H45" s="65"/>
      <c r="I45" s="65" t="s">
        <v>292</v>
      </c>
      <c r="J45" s="65" t="s">
        <v>293</v>
      </c>
      <c r="K45" s="65" t="s">
        <v>294</v>
      </c>
      <c r="L45" s="65" t="s">
        <v>295</v>
      </c>
      <c r="M45" s="65" t="s">
        <v>287</v>
      </c>
      <c r="O45" s="65"/>
      <c r="P45" s="65" t="s">
        <v>292</v>
      </c>
      <c r="Q45" s="65" t="s">
        <v>293</v>
      </c>
      <c r="R45" s="65" t="s">
        <v>294</v>
      </c>
      <c r="S45" s="65" t="s">
        <v>295</v>
      </c>
      <c r="T45" s="65" t="s">
        <v>287</v>
      </c>
      <c r="V45" s="65"/>
      <c r="W45" s="65" t="s">
        <v>292</v>
      </c>
      <c r="X45" s="65" t="s">
        <v>293</v>
      </c>
      <c r="Y45" s="65" t="s">
        <v>294</v>
      </c>
      <c r="Z45" s="65" t="s">
        <v>295</v>
      </c>
      <c r="AA45" s="65" t="s">
        <v>287</v>
      </c>
      <c r="AC45" s="65"/>
      <c r="AD45" s="65" t="s">
        <v>292</v>
      </c>
      <c r="AE45" s="65" t="s">
        <v>293</v>
      </c>
      <c r="AF45" s="65" t="s">
        <v>294</v>
      </c>
      <c r="AG45" s="65" t="s">
        <v>295</v>
      </c>
      <c r="AH45" s="65" t="s">
        <v>287</v>
      </c>
      <c r="AJ45" s="65"/>
      <c r="AK45" s="65" t="s">
        <v>292</v>
      </c>
      <c r="AL45" s="65" t="s">
        <v>293</v>
      </c>
      <c r="AM45" s="65" t="s">
        <v>294</v>
      </c>
      <c r="AN45" s="65" t="s">
        <v>295</v>
      </c>
      <c r="AO45" s="65" t="s">
        <v>287</v>
      </c>
      <c r="AQ45" s="65"/>
      <c r="AR45" s="65" t="s">
        <v>292</v>
      </c>
      <c r="AS45" s="65" t="s">
        <v>293</v>
      </c>
      <c r="AT45" s="65" t="s">
        <v>294</v>
      </c>
      <c r="AU45" s="65" t="s">
        <v>295</v>
      </c>
      <c r="AV45" s="65" t="s">
        <v>287</v>
      </c>
      <c r="AX45" s="65"/>
      <c r="AY45" s="65" t="s">
        <v>292</v>
      </c>
      <c r="AZ45" s="65" t="s">
        <v>293</v>
      </c>
      <c r="BA45" s="65" t="s">
        <v>294</v>
      </c>
      <c r="BB45" s="65" t="s">
        <v>295</v>
      </c>
      <c r="BC45" s="65" t="s">
        <v>287</v>
      </c>
      <c r="BE45" s="65"/>
      <c r="BF45" s="65" t="s">
        <v>292</v>
      </c>
      <c r="BG45" s="65" t="s">
        <v>293</v>
      </c>
      <c r="BH45" s="65" t="s">
        <v>294</v>
      </c>
      <c r="BI45" s="65" t="s">
        <v>295</v>
      </c>
      <c r="BJ45" s="65" t="s">
        <v>287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15.972118999999999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9.2552289999999999</v>
      </c>
      <c r="O46" s="65" t="s">
        <v>336</v>
      </c>
      <c r="P46" s="65">
        <v>600</v>
      </c>
      <c r="Q46" s="65">
        <v>800</v>
      </c>
      <c r="R46" s="65">
        <v>0</v>
      </c>
      <c r="S46" s="65">
        <v>10000</v>
      </c>
      <c r="T46" s="65">
        <v>1534.4534000000001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0.30914107000000002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2.7625462999999999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119.24733000000001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57.756309999999999</v>
      </c>
      <c r="AX46" s="65" t="s">
        <v>337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8" sqref="C8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339</v>
      </c>
      <c r="B2" s="61" t="s">
        <v>340</v>
      </c>
      <c r="C2" s="61" t="s">
        <v>341</v>
      </c>
      <c r="D2" s="61">
        <v>58</v>
      </c>
      <c r="E2" s="61">
        <v>1514.3649</v>
      </c>
      <c r="F2" s="61">
        <v>239.50257999999999</v>
      </c>
      <c r="G2" s="61">
        <v>31.7865</v>
      </c>
      <c r="H2" s="61">
        <v>17.093132000000001</v>
      </c>
      <c r="I2" s="61">
        <v>14.693368</v>
      </c>
      <c r="J2" s="61">
        <v>54.571086999999999</v>
      </c>
      <c r="K2" s="61">
        <v>30.450952999999998</v>
      </c>
      <c r="L2" s="61">
        <v>24.120134</v>
      </c>
      <c r="M2" s="61">
        <v>26.442083</v>
      </c>
      <c r="N2" s="61">
        <v>2.5254303999999999</v>
      </c>
      <c r="O2" s="61">
        <v>15.619726999999999</v>
      </c>
      <c r="P2" s="61">
        <v>1399.4808</v>
      </c>
      <c r="Q2" s="61">
        <v>25.890839</v>
      </c>
      <c r="R2" s="61">
        <v>547.07830000000001</v>
      </c>
      <c r="S2" s="61">
        <v>76.200919999999996</v>
      </c>
      <c r="T2" s="61">
        <v>5650.5293000000001</v>
      </c>
      <c r="U2" s="61">
        <v>3.1271026000000002</v>
      </c>
      <c r="V2" s="61">
        <v>15.828979</v>
      </c>
      <c r="W2" s="61">
        <v>301.56824</v>
      </c>
      <c r="X2" s="61">
        <v>125.05632</v>
      </c>
      <c r="Y2" s="61">
        <v>1.5768</v>
      </c>
      <c r="Z2" s="61">
        <v>1.2824038</v>
      </c>
      <c r="AA2" s="61">
        <v>14.810338</v>
      </c>
      <c r="AB2" s="61">
        <v>1.7756521999999999</v>
      </c>
      <c r="AC2" s="61">
        <v>591.50725999999997</v>
      </c>
      <c r="AD2" s="61">
        <v>7.4133353</v>
      </c>
      <c r="AE2" s="61">
        <v>2.1590264000000001</v>
      </c>
      <c r="AF2" s="61">
        <v>1.256237</v>
      </c>
      <c r="AG2" s="61">
        <v>542.68786999999998</v>
      </c>
      <c r="AH2" s="61">
        <v>329.20438000000001</v>
      </c>
      <c r="AI2" s="61">
        <v>213.48347000000001</v>
      </c>
      <c r="AJ2" s="61">
        <v>1028.2964999999999</v>
      </c>
      <c r="AK2" s="61">
        <v>5743.5950000000003</v>
      </c>
      <c r="AL2" s="61">
        <v>189.2148</v>
      </c>
      <c r="AM2" s="61">
        <v>3337.6493999999998</v>
      </c>
      <c r="AN2" s="61">
        <v>130.42105000000001</v>
      </c>
      <c r="AO2" s="61">
        <v>15.972118999999999</v>
      </c>
      <c r="AP2" s="61">
        <v>13.014376</v>
      </c>
      <c r="AQ2" s="61">
        <v>2.9577434</v>
      </c>
      <c r="AR2" s="61">
        <v>9.2552289999999999</v>
      </c>
      <c r="AS2" s="61">
        <v>1534.4534000000001</v>
      </c>
      <c r="AT2" s="61">
        <v>0.30914107000000002</v>
      </c>
      <c r="AU2" s="61">
        <v>2.7625462999999999</v>
      </c>
      <c r="AV2" s="61">
        <v>119.24733000000001</v>
      </c>
      <c r="AW2" s="61">
        <v>57.756309999999999</v>
      </c>
      <c r="AX2" s="61">
        <v>0.26530963000000002</v>
      </c>
      <c r="AY2" s="61">
        <v>0.87020160000000002</v>
      </c>
      <c r="AZ2" s="61">
        <v>185.3545</v>
      </c>
      <c r="BA2" s="61">
        <v>34.329619999999998</v>
      </c>
      <c r="BB2" s="61">
        <v>10.384468</v>
      </c>
      <c r="BC2" s="61">
        <v>10.883599</v>
      </c>
      <c r="BD2" s="61">
        <v>13.055004</v>
      </c>
      <c r="BE2" s="61">
        <v>1.0337613999999999</v>
      </c>
      <c r="BF2" s="61">
        <v>6.3162427000000001</v>
      </c>
      <c r="BG2" s="61">
        <v>1.1518281E-3</v>
      </c>
      <c r="BH2" s="61">
        <v>2.6943465999999999E-2</v>
      </c>
      <c r="BI2" s="61">
        <v>2.0241022000000001E-2</v>
      </c>
      <c r="BJ2" s="61">
        <v>8.2039009999999996E-2</v>
      </c>
      <c r="BK2" s="61">
        <v>8.8602166000000004E-5</v>
      </c>
      <c r="BL2" s="61">
        <v>0.25440815</v>
      </c>
      <c r="BM2" s="61">
        <v>2.9119188999999999</v>
      </c>
      <c r="BN2" s="61">
        <v>0.74561189999999999</v>
      </c>
      <c r="BO2" s="61">
        <v>43.526829999999997</v>
      </c>
      <c r="BP2" s="61">
        <v>7.8238915999999996</v>
      </c>
      <c r="BQ2" s="61">
        <v>13.693379</v>
      </c>
      <c r="BR2" s="61">
        <v>47.802757</v>
      </c>
      <c r="BS2" s="61">
        <v>23.302600000000002</v>
      </c>
      <c r="BT2" s="61">
        <v>9.7335539999999998</v>
      </c>
      <c r="BU2" s="61">
        <v>1.0027955E-2</v>
      </c>
      <c r="BV2" s="61">
        <v>4.0801709999999998E-2</v>
      </c>
      <c r="BW2" s="61">
        <v>0.63693310000000003</v>
      </c>
      <c r="BX2" s="61">
        <v>1.0503867</v>
      </c>
      <c r="BY2" s="61">
        <v>9.6185565000000001E-2</v>
      </c>
      <c r="BZ2" s="61">
        <v>4.9809110000000002E-4</v>
      </c>
      <c r="CA2" s="61">
        <v>0.49264932</v>
      </c>
      <c r="CB2" s="61">
        <v>2.5885043999999999E-2</v>
      </c>
      <c r="CC2" s="61">
        <v>0.18949972000000001</v>
      </c>
      <c r="CD2" s="61">
        <v>1.6473068</v>
      </c>
      <c r="CE2" s="61">
        <v>6.3130829999999999E-2</v>
      </c>
      <c r="CF2" s="61">
        <v>0.20140341</v>
      </c>
      <c r="CG2" s="61">
        <v>0</v>
      </c>
      <c r="CH2" s="61">
        <v>3.5938989999999997E-2</v>
      </c>
      <c r="CI2" s="61">
        <v>6.3705669999999997E-3</v>
      </c>
      <c r="CJ2" s="61">
        <v>3.4919642999999998</v>
      </c>
      <c r="CK2" s="61">
        <v>1.3300339E-2</v>
      </c>
      <c r="CL2" s="61">
        <v>0.25088749999999999</v>
      </c>
      <c r="CM2" s="61">
        <v>2.6673917999999999</v>
      </c>
      <c r="CN2" s="61">
        <v>2012.3973000000001</v>
      </c>
      <c r="CO2" s="61">
        <v>3580.3125</v>
      </c>
      <c r="CP2" s="61">
        <v>2402.1120000000001</v>
      </c>
      <c r="CQ2" s="61">
        <v>758.89819999999997</v>
      </c>
      <c r="CR2" s="61">
        <v>412.4665</v>
      </c>
      <c r="CS2" s="61">
        <v>326.74799999999999</v>
      </c>
      <c r="CT2" s="61">
        <v>2077.0605</v>
      </c>
      <c r="CU2" s="61">
        <v>1364.3773000000001</v>
      </c>
      <c r="CV2" s="61">
        <v>1022.58966</v>
      </c>
      <c r="CW2" s="61">
        <v>1597.2526</v>
      </c>
      <c r="CX2" s="61">
        <v>489.21332000000001</v>
      </c>
      <c r="CY2" s="61">
        <v>2404.2363</v>
      </c>
      <c r="CZ2" s="61">
        <v>1303.0714</v>
      </c>
      <c r="DA2" s="61">
        <v>3216.4301999999998</v>
      </c>
      <c r="DB2" s="61">
        <v>2766.5846999999999</v>
      </c>
      <c r="DC2" s="61">
        <v>5036.4385000000002</v>
      </c>
      <c r="DD2" s="61">
        <v>7883.1769999999997</v>
      </c>
      <c r="DE2" s="61">
        <v>1753.2834</v>
      </c>
      <c r="DF2" s="61">
        <v>3099.7444</v>
      </c>
      <c r="DG2" s="61">
        <v>1897.7719</v>
      </c>
      <c r="DH2" s="61">
        <v>76.429159999999996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34.329619999999998</v>
      </c>
      <c r="B6">
        <f>BB2</f>
        <v>10.384468</v>
      </c>
      <c r="C6">
        <f>BC2</f>
        <v>10.883599</v>
      </c>
      <c r="D6">
        <f>BD2</f>
        <v>13.055004</v>
      </c>
    </row>
    <row r="7" spans="1:113" x14ac:dyDescent="0.4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22738</v>
      </c>
      <c r="C2" s="56">
        <f ca="1">YEAR(TODAY())-YEAR(B2)+IF(TODAY()&gt;=DATE(YEAR(TODAY()),MONTH(B2),DAY(B2)),0,-1)</f>
        <v>58</v>
      </c>
      <c r="E2" s="52">
        <v>157.19999999999999</v>
      </c>
      <c r="F2" s="53" t="s">
        <v>39</v>
      </c>
      <c r="G2" s="52">
        <v>69.099999999999994</v>
      </c>
      <c r="H2" s="51" t="s">
        <v>41</v>
      </c>
      <c r="I2" s="72">
        <f>ROUND(G3/E3^2,1)</f>
        <v>28</v>
      </c>
    </row>
    <row r="3" spans="1:9" x14ac:dyDescent="0.4">
      <c r="E3" s="51">
        <f>E2/100</f>
        <v>1.5719999999999998</v>
      </c>
      <c r="F3" s="51" t="s">
        <v>40</v>
      </c>
      <c r="G3" s="51">
        <f>G2</f>
        <v>69.099999999999994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이선녀, ID : H1900244)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10일 11:16:49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43992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58</v>
      </c>
      <c r="G12" s="137"/>
      <c r="H12" s="137"/>
      <c r="I12" s="137"/>
      <c r="K12" s="128">
        <f>'개인정보 및 신체계측 입력'!E2</f>
        <v>157.19999999999999</v>
      </c>
      <c r="L12" s="129"/>
      <c r="M12" s="122">
        <f>'개인정보 및 신체계측 입력'!G2</f>
        <v>69.099999999999994</v>
      </c>
      <c r="N12" s="123"/>
      <c r="O12" s="118" t="s">
        <v>271</v>
      </c>
      <c r="P12" s="112"/>
      <c r="Q12" s="115">
        <f>'개인정보 및 신체계측 입력'!I2</f>
        <v>28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이선녀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73.498999999999995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9.7550000000000008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16.747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14.3</v>
      </c>
      <c r="L72" s="36" t="s">
        <v>53</v>
      </c>
      <c r="M72" s="36">
        <f>ROUND('DRIs DATA'!K8,1)</f>
        <v>7.9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72.94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131.91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125.06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118.38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67.84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382.91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159.72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2020-06-10T04:53:08Z</dcterms:modified>
</cp:coreProperties>
</file>