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<sst xmlns="http://schemas.openxmlformats.org/spreadsheetml/2006/main" count="692" uniqueCount="337">
  <si>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</si>
  <si>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</si>
  <si>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</si>
  <si>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</si>
  <si>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</si>
  <si>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</si>
  <si>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</si>
  <si>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</si>
  <si>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</si>
  <si>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</si>
  <si>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</si>
  <si>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</si>
  <si>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</si>
  <si>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</si>
  <si>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</si>
  <si>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</si>
  <si>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</si>
  <si>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</si>
  <si>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</si>
  <si>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</si>
  <si>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</si>
  <si>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</si>
  <si>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</si>
  <si>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</si>
  <si>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</si>
  <si>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</si>
  <si>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</si>
  <si>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</si>
  <si>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</si>
  <si>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</si>
  <si>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</si>
  <si>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</si>
  <si>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</si>
  <si>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</si>
  <si>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</si>
  <si>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</si>
  <si>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</si>
  <si>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</si>
  <si>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</si>
  <si>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</si>
  <si>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</si>
  <si>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</si>
  <si>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</si>
  <si>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</si>
  <si>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</si>
  <si>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</si>
  <si>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</si>
  <si>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</si>
  <si>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</si>
  <si>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</si>
  <si>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</si>
  <si>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</si>
  <si>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</si>
  <si>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</si>
  <si>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</si>
  <si>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</si>
  <si>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</si>
  <si>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</si>
  <si>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</si>
  <si>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</si>
  <si>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</si>
  <si>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</si>
  <si>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</si>
  <si>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</si>
  <si>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</si>
  <si>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</si>
  <si>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</si>
  <si>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</si>
  <si>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</si>
  <si>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</si>
  <si>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</si>
  <si>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</si>
  <si>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</si>
  <si>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</si>
  <si>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</si>
  <si>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</si>
  <si>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</si>
  <si>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</si>
  <si>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</si>
  <si>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</si>
  <si>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</si>
  <si>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</si>
  <si>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</si>
  <si>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</si>
  <si>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</si>
  <si>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</si>
  <si>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</si>
  <si>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</si>
  <si>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</si>
  <si>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</si>
  <si>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</si>
  <si>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</si>
  <si>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</si>
  <si>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</si>
  <si>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</si>
  <si>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</si>
  <si>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</si>
  <si>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</si>
  <si>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</si>
  <si>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</si>
  <si>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</si>
  <si>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</si>
  <si>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</si>
  <si>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</si>
  <si>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</si>
  <si>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</si>
  <si>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</si>
  <si>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</si>
  <si>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</si>
  <si>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</si>
  <si>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</si>
  <si>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</si>
  <si>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</si>
  <si>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</si>
  <si>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</si>
  <si>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</si>
  <si>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</si>
  <si>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</si>
  <si>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</si>
  <si>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</si>
  <si>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</si>
  <si>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</si>
  <si>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</si>
  <si>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</si>
  <si>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</si>
  <si>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</si>
  <si>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</si>
  <si>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</si>
  <si>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</si>
  <si>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</si>
  <si>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</si>
  <si>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</si>
  <si>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</si>
  <si>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</si>
  <si>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</si>
  <si>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</si>
  <si>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</si>
  <si>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</si>
  <si>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</si>
  <si>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</si>
  <si>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</si>
  <si>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</si>
  <si>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</si>
  <si>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</si>
  <si>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</si>
  <si>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</si>
  <si>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</si>
  <si>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</si>
  <si>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</si>
  <si>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</si>
  <si>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</si>
  <si>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</si>
  <si>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</si>
  <si>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</si>
  <si>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</si>
  <si>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</si>
  <si>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</si>
  <si>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</si>
  <si>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</si>
  <si>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</si>
  <si>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</si>
  <si>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</si>
  <si>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</si>
  <si>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</si>
  <si>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</si>
  <si>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</si>
  <si>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</si>
  <si>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</si>
  <si>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</si>
  <si>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</si>
  <si>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</si>
  <si>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</si>
  <si>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</si>
  <si>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</si>
  <si>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</si>
  <si>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</si>
  <si>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</si>
  <si>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</si>
  <si>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</si>
  <si>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</si>
  <si>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</si>
  <si>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</si>
  <si>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</si>
  <si>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</si>
  <si>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</si>
  <si>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</si>
  <si>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</si>
  <si>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</si>
  <si>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</si>
  <si>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</si>
  <si>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</si>
  <si>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</si>
  <si>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</si>
  <si>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</si>
  <si>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</si>
  <si>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</si>
  <si>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</si>
  <si>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</si>
  <si>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</si>
  <si>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</si>
  <si>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</si>
  <si>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</si>
  <si>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</si>
  <si>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</si>
  <si>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</si>
  <si>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</si>
  <si>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</si>
  <si>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</si>
  <si>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</si>
  <si>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</si>
  <si>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</si>
  <si>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</si>
  <si>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</si>
  <si>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</si>
  <si>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</si>
  <si>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</si>
  <si>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</si>
  <si>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</si>
  <si>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</si>
  <si>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</si>
  <si>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</si>
  <si>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</si>
  <si>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</si>
  <si>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</si>
  <si>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</si>
  <si>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</si>
  <si>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</si>
  <si>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</si>
  <si>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</si>
  <si>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</si>
  <si>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</si>
  <si>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</si>
  <si>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</si>
  <si>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</si>
  <si>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</si>
  <si>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</si>
  <si>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</si>
  <si>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</si>
  <si>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</si>
  <si>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</si>
  <si>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</si>
  <si>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</si>
  <si>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</si>
  <si>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</si>
  <si>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</si>
  <si>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</si>
  <si>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</si>
  <si>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</si>
  <si>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</si>
  <si>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</si>
  <si>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</si>
  <si>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</si>
  <si>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</si>
  <si>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</si>
  <si>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</si>
  <si>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</si>
  <si>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</si>
  <si>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</si>
  <si>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</si>
  <si>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</si>
  <si>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</si>
  <si>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</si>
  <si>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</si>
  <si>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</si>
  <si>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</si>
  <si>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</si>
  <si>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</si>
  <si>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</si>
  <si>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</si>
  <si>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</si>
  <si>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</si>
  <si>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</si>
  <si>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</si>
  <si>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</si>
  <si>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</si>
  <si>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</si>
  <si>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</si>
  <si>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</si>
  <si>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</si>
  <si>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</si>
  <si>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</si>
  <si>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</si>
  <si>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</si>
  <si>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</si>
  <si>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</si>
  <si>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</si>
  <si>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</si>
  <si>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</si>
  <si>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</si>
  <si>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</si>
  <si>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</si>
  <si>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</si>
  <si>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</si>
  <si>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</si>
  <si>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</si>
  <si>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</si>
  <si>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</si>
  <si>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</si>
  <si>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</si>
  <si>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</si>
  <si>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</si>
  <si>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</si>
  <si>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</si>
  <si>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</si>
  <si>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</si>
  <si>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</si>
  <si>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</si>
  <si>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</si>
  <si>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</si>
  <si>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</si>
  <si>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</si>
  <si>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</si>
  <si>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</si>
  <si>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</si>
  <si>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</si>
  <si>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</si>
  <si>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</si>
  <si>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</si>
  <si>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</si>
  <si>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</si>
  <si>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</si>
  <si>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</si>
  <si>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</si>
  <si>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</si>
  <si>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</si>
  <si>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</si>
  <si>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박미용, ID : H1900246)</t>
  </si>
  <si>
    <t>출력시각</t>
    <phoneticPr fontId="1" type="noConversion"/>
  </si>
  <si>
    <t>2020년 06월 12일 10:31:52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</si>
  <si>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</si>
  <si>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</si>
  <si>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</si>
  <si>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</si>
  <si>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</si>
  <si>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H1900246</t>
  </si>
  <si>
    <t>박미용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</si>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</sst>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143.80117999999999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7008"/>
        <c:axId val="480664656"/>
      </c:barChart>
      <c:catAx>
        <c:axId val="480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64656"/>
        <c:crosses val="autoZero"/>
        <c:auto val="1"/>
        <c:lblAlgn val="ctr"/>
        <c:lblOffset val="100"/>
        <c:noMultiLvlLbl val="0"/>
      </c:catAx>
      <c:valAx>
        <c:axId val="48066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5.3129872999999996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9016"/>
        <c:axId val="493160976"/>
      </c:barChart>
      <c:catAx>
        <c:axId val="49315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60976"/>
        <c:crosses val="autoZero"/>
        <c:auto val="1"/>
        <c:lblAlgn val="ctr"/>
        <c:lblOffset val="100"/>
        <c:noMultiLvlLbl val="0"/>
      </c:catAx>
      <c:valAx>
        <c:axId val="49316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11.121546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522408"/>
        <c:axId val="492519664"/>
      </c:barChart>
      <c:catAx>
        <c:axId val="49252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519664"/>
        <c:crosses val="autoZero"/>
        <c:auto val="1"/>
        <c:lblAlgn val="ctr"/>
        <c:lblOffset val="100"/>
        <c:noMultiLvlLbl val="0"/>
      </c:catAx>
      <c:valAx>
        <c:axId val="49251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52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2626.7040000000002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520056"/>
        <c:axId val="492520448"/>
      </c:barChart>
      <c:catAx>
        <c:axId val="4925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520448"/>
        <c:crosses val="autoZero"/>
        <c:auto val="1"/>
        <c:lblAlgn val="ctr"/>
        <c:lblOffset val="100"/>
        <c:noMultiLvlLbl val="0"/>
      </c:catAx>
      <c:valAx>
        <c:axId val="49252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5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7598.26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517312"/>
        <c:axId val="492522800"/>
      </c:barChart>
      <c:catAx>
        <c:axId val="49251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522800"/>
        <c:crosses val="autoZero"/>
        <c:auto val="1"/>
        <c:lblAlgn val="ctr"/>
        <c:lblOffset val="100"/>
        <c:noMultiLvlLbl val="0"/>
      </c:catAx>
      <c:valAx>
        <c:axId val="492522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5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371.71872000000002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520840"/>
        <c:axId val="492521624"/>
      </c:barChart>
      <c:catAx>
        <c:axId val="49252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521624"/>
        <c:crosses val="autoZero"/>
        <c:auto val="1"/>
        <c:lblAlgn val="ctr"/>
        <c:lblOffset val="100"/>
        <c:noMultiLvlLbl val="0"/>
      </c:catAx>
      <c:valAx>
        <c:axId val="49252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52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328.18594000000002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519272"/>
        <c:axId val="492524368"/>
      </c:barChart>
      <c:catAx>
        <c:axId val="49251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524368"/>
        <c:crosses val="autoZero"/>
        <c:auto val="1"/>
        <c:lblAlgn val="ctr"/>
        <c:lblOffset val="100"/>
        <c:noMultiLvlLbl val="0"/>
      </c:catAx>
      <c:valAx>
        <c:axId val="49252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51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21.959679999999999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517704"/>
        <c:axId val="492518488"/>
      </c:barChart>
      <c:catAx>
        <c:axId val="49251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518488"/>
        <c:crosses val="autoZero"/>
        <c:auto val="1"/>
        <c:lblAlgn val="ctr"/>
        <c:lblOffset val="100"/>
        <c:noMultiLvlLbl val="0"/>
      </c:catAx>
      <c:valAx>
        <c:axId val="49251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51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3480.9731000000002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3944"/>
        <c:axId val="407854336"/>
      </c:barChart>
      <c:catAx>
        <c:axId val="40785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4336"/>
        <c:crosses val="autoZero"/>
        <c:auto val="1"/>
        <c:lblAlgn val="ctr"/>
        <c:lblOffset val="100"/>
        <c:noMultiLvlLbl val="0"/>
      </c:catAx>
      <c:valAx>
        <c:axId val="407854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0.42643219999999998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2376"/>
        <c:axId val="407851984"/>
      </c:barChart>
      <c:catAx>
        <c:axId val="4078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1984"/>
        <c:crosses val="autoZero"/>
        <c:auto val="1"/>
        <c:lblAlgn val="ctr"/>
        <c:lblOffset val="100"/>
        <c:noMultiLvlLbl val="0"/>
      </c:catAx>
      <c:valAx>
        <c:axId val="40785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7.7542356999999997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1592"/>
        <c:axId val="407850808"/>
      </c:barChart>
      <c:catAx>
        <c:axId val="40785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0808"/>
        <c:crosses val="autoZero"/>
        <c:auto val="1"/>
        <c:lblAlgn val="ctr"/>
        <c:lblOffset val="100"/>
        <c:noMultiLvlLbl val="0"/>
      </c:catAx>
      <c:valAx>
        <c:axId val="40785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56.017544000000001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5440"/>
        <c:axId val="480664264"/>
      </c:barChart>
      <c:catAx>
        <c:axId val="4806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64264"/>
        <c:crosses val="autoZero"/>
        <c:auto val="1"/>
        <c:lblAlgn val="ctr"/>
        <c:lblOffset val="100"/>
        <c:noMultiLvlLbl val="0"/>
      </c:catAx>
      <c:valAx>
        <c:axId val="480664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181.37187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0416"/>
        <c:axId val="407850024"/>
      </c:barChart>
      <c:catAx>
        <c:axId val="40785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0024"/>
        <c:crosses val="autoZero"/>
        <c:auto val="1"/>
        <c:lblAlgn val="ctr"/>
        <c:lblOffset val="100"/>
        <c:noMultiLvlLbl val="0"/>
      </c:catAx>
      <c:valAx>
        <c:axId val="40785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166.0583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49632"/>
        <c:axId val="407849240"/>
      </c:barChart>
      <c:catAx>
        <c:axId val="40784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49240"/>
        <c:crosses val="autoZero"/>
        <c:auto val="1"/>
        <c:lblAlgn val="ctr"/>
        <c:lblOffset val="100"/>
        <c:noMultiLvlLbl val="0"/>
      </c:catAx>
      <c:valAx>
        <c:axId val="40784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4.3899999999999997</c:v>
                </c:pt>
                <c:pt idx="1">
                  <c:v>11.103999999999999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7855904"/>
        <c:axId val="407855120"/>
      </c:barChart>
      <c:catAx>
        <c:axId val="40785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855120"/>
        <c:crosses val="autoZero"/>
        <c:auto val="1"/>
        <c:lblAlgn val="ctr"/>
        <c:lblOffset val="100"/>
        <c:noMultiLvlLbl val="0"/>
      </c:catAx>
      <c:valAx>
        <c:axId val="40785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25.881654999999999</c:v>
                </c:pt>
                <c:pt idx="1">
                  <c:v>31.146355</c:v>
                </c:pt>
                <c:pt idx="2">
                  <c:v>23.899363000000001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1088.0572999999999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2232"/>
        <c:axId val="398655568"/>
      </c:barChart>
      <c:catAx>
        <c:axId val="39866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5568"/>
        <c:crosses val="autoZero"/>
        <c:auto val="1"/>
        <c:lblAlgn val="ctr"/>
        <c:lblOffset val="100"/>
        <c:noMultiLvlLbl val="0"/>
      </c:catAx>
      <c:valAx>
        <c:axId val="398655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41.186686999999999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59096"/>
        <c:axId val="398661056"/>
      </c:barChart>
      <c:catAx>
        <c:axId val="39865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1056"/>
        <c:crosses val="autoZero"/>
        <c:auto val="1"/>
        <c:lblAlgn val="ctr"/>
        <c:lblOffset val="100"/>
        <c:noMultiLvlLbl val="0"/>
      </c:catAx>
      <c:valAx>
        <c:axId val="3986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5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72.415000000000006</c:v>
                </c:pt>
                <c:pt idx="1">
                  <c:v>11.404999999999999</c:v>
                </c:pt>
                <c:pt idx="2">
                  <c:v>16.18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8660664"/>
        <c:axId val="398657920"/>
      </c:barChart>
      <c:catAx>
        <c:axId val="3986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7920"/>
        <c:crosses val="autoZero"/>
        <c:auto val="1"/>
        <c:lblAlgn val="ctr"/>
        <c:lblOffset val="100"/>
        <c:noMultiLvlLbl val="0"/>
      </c:catAx>
      <c:valAx>
        <c:axId val="3986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4117.1777000000002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59488"/>
        <c:axId val="398656352"/>
      </c:barChart>
      <c:catAx>
        <c:axId val="39865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6352"/>
        <c:crosses val="autoZero"/>
        <c:auto val="1"/>
        <c:lblAlgn val="ctr"/>
        <c:lblOffset val="100"/>
        <c:noMultiLvlLbl val="0"/>
      </c:catAx>
      <c:valAx>
        <c:axId val="39865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5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388.54430000000002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61448"/>
        <c:axId val="398655176"/>
      </c:barChart>
      <c:catAx>
        <c:axId val="39866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5176"/>
        <c:crosses val="autoZero"/>
        <c:auto val="1"/>
        <c:lblAlgn val="ctr"/>
        <c:lblOffset val="100"/>
        <c:noMultiLvlLbl val="0"/>
      </c:catAx>
      <c:valAx>
        <c:axId val="39865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6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1485.7662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57528"/>
        <c:axId val="398658704"/>
      </c:barChart>
      <c:catAx>
        <c:axId val="39865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58704"/>
        <c:crosses val="autoZero"/>
        <c:auto val="1"/>
        <c:lblAlgn val="ctr"/>
        <c:lblOffset val="100"/>
        <c:noMultiLvlLbl val="0"/>
      </c:catAx>
      <c:valAx>
        <c:axId val="39865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5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4.9979639999999996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70536"/>
        <c:axId val="480670928"/>
      </c:barChart>
      <c:catAx>
        <c:axId val="48067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70928"/>
        <c:crosses val="autoZero"/>
        <c:auto val="1"/>
        <c:lblAlgn val="ctr"/>
        <c:lblOffset val="100"/>
        <c:noMultiLvlLbl val="0"/>
      </c:catAx>
      <c:valAx>
        <c:axId val="48067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7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10257.821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74176"/>
        <c:axId val="497074960"/>
      </c:barChart>
      <c:catAx>
        <c:axId val="49707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74960"/>
        <c:crosses val="autoZero"/>
        <c:auto val="1"/>
        <c:lblAlgn val="ctr"/>
        <c:lblOffset val="100"/>
        <c:noMultiLvlLbl val="0"/>
      </c:catAx>
      <c:valAx>
        <c:axId val="49707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31.964082999999999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67904"/>
        <c:axId val="497069864"/>
      </c:barChart>
      <c:catAx>
        <c:axId val="4970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69864"/>
        <c:crosses val="autoZero"/>
        <c:auto val="1"/>
        <c:lblAlgn val="ctr"/>
        <c:lblOffset val="100"/>
        <c:noMultiLvlLbl val="0"/>
      </c:catAx>
      <c:valAx>
        <c:axId val="49706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3.9975963000000001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70648"/>
        <c:axId val="497070256"/>
      </c:barChart>
      <c:catAx>
        <c:axId val="49707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70256"/>
        <c:crosses val="autoZero"/>
        <c:auto val="1"/>
        <c:lblAlgn val="ctr"/>
        <c:lblOffset val="100"/>
        <c:noMultiLvlLbl val="0"/>
      </c:catAx>
      <c:valAx>
        <c:axId val="49707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7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818.95529999999997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66616"/>
        <c:axId val="493158624"/>
      </c:barChart>
      <c:catAx>
        <c:axId val="48066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8624"/>
        <c:crosses val="autoZero"/>
        <c:auto val="1"/>
        <c:lblAlgn val="ctr"/>
        <c:lblOffset val="100"/>
        <c:noMultiLvlLbl val="0"/>
      </c:catAx>
      <c:valAx>
        <c:axId val="49315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6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2.8673017000000001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4704"/>
        <c:axId val="493160192"/>
      </c:barChart>
      <c:catAx>
        <c:axId val="49315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60192"/>
        <c:crosses val="autoZero"/>
        <c:auto val="1"/>
        <c:lblAlgn val="ctr"/>
        <c:lblOffset val="100"/>
        <c:noMultiLvlLbl val="0"/>
      </c:catAx>
      <c:valAx>
        <c:axId val="493160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34.227367000000001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61368"/>
        <c:axId val="493159408"/>
      </c:barChart>
      <c:catAx>
        <c:axId val="49316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9408"/>
        <c:crosses val="autoZero"/>
        <c:auto val="1"/>
        <c:lblAlgn val="ctr"/>
        <c:lblOffset val="100"/>
        <c:noMultiLvlLbl val="0"/>
      </c:catAx>
      <c:valAx>
        <c:axId val="49315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6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3.9975963000000001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4312"/>
        <c:axId val="493155488"/>
      </c:barChart>
      <c:catAx>
        <c:axId val="49315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5488"/>
        <c:crosses val="autoZero"/>
        <c:auto val="1"/>
        <c:lblAlgn val="ctr"/>
        <c:lblOffset val="100"/>
        <c:noMultiLvlLbl val="0"/>
      </c:catAx>
      <c:valAx>
        <c:axId val="49315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1265.1161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8232"/>
        <c:axId val="493157840"/>
      </c:barChart>
      <c:catAx>
        <c:axId val="49315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7840"/>
        <c:crosses val="autoZero"/>
        <c:auto val="1"/>
        <c:lblAlgn val="ctr"/>
        <c:lblOffset val="100"/>
        <c:noMultiLvlLbl val="0"/>
      </c:catAx>
      <c:valAx>
        <c:axId val="49315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31.447448999999999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55096"/>
        <c:axId val="493157448"/>
      </c:barChart>
      <c:catAx>
        <c:axId val="49315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57448"/>
        <c:crosses val="autoZero"/>
        <c:auto val="1"/>
        <c:lblAlgn val="ctr"/>
        <c:lblOffset val="100"/>
        <c:noMultiLvlLbl val="0"/>
      </c:catAx>
      <c:valAx>
        <c:axId val="49315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5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박미용, ID : H1900246)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12일 10:31:52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4117.1777000000002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143.80117999999999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56.017544000000001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72.415000000000006</v>
      </c>
      <c r="G8" s="59">
        <f>'DRIs DATA 입력'!G8</f>
        <v>11.404999999999999</v>
      </c>
      <c r="H8" s="59">
        <f>'DRIs DATA 입력'!H8</f>
        <v>16.18</v>
      </c>
      <c r="I8" s="46"/>
      <c r="J8" s="59" t="s">
        <v>216</v>
      </c>
      <c r="K8" s="59">
        <f>'DRIs DATA 입력'!K8</f>
        <v>4.3899999999999997</v>
      </c>
      <c r="L8" s="59">
        <f>'DRIs DATA 입력'!L8</f>
        <v>11.103999999999999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1088.0572999999999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41.186686999999999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4.9979639999999996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818.95529999999997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388.54430000000002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3.4502126999999998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2.8673017000000001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34.227367000000001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3.9975963000000001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1265.1161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31.447448999999999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5.3129872999999996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11.121546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1485.7662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2626.7040000000002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10257.821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7598.26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371.71872000000002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328.18594000000002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31.964082999999999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21.959679999999999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3480.9731000000002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0.42643219999999998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7.7542356999999997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181.37187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166.0583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22" sqref="Q22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325</v>
      </c>
      <c r="B1" s="61" t="s">
        <v>326</v>
      </c>
      <c r="G1" s="62" t="s">
        <v>327</v>
      </c>
      <c r="H1" s="61" t="s">
        <v>328</v>
      </c>
    </row>
    <row r="3" spans="1:27" x14ac:dyDescent="0.4">
      <c r="A3" s="71" t="s">
        <v>329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330</v>
      </c>
      <c r="B4" s="69"/>
      <c r="C4" s="69"/>
      <c r="E4" s="66" t="s">
        <v>331</v>
      </c>
      <c r="F4" s="67"/>
      <c r="G4" s="67"/>
      <c r="H4" s="68"/>
      <c r="J4" s="66" t="s">
        <v>332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333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4">
      <c r="A6" s="65" t="s">
        <v>330</v>
      </c>
      <c r="B6" s="65">
        <v>1800</v>
      </c>
      <c r="C6" s="65">
        <v>4117.1777000000002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143.80117999999999</v>
      </c>
      <c r="U6" s="65" t="s">
        <v>286</v>
      </c>
      <c r="V6" s="65">
        <v>0</v>
      </c>
      <c r="W6" s="65">
        <v>0</v>
      </c>
      <c r="X6" s="65">
        <v>20</v>
      </c>
      <c r="Y6" s="65">
        <v>0</v>
      </c>
      <c r="Z6" s="65">
        <v>56.017544000000001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72.415000000000006</v>
      </c>
      <c r="G8" s="65">
        <v>11.404999999999999</v>
      </c>
      <c r="H8" s="65">
        <v>16.18</v>
      </c>
      <c r="J8" s="65" t="s">
        <v>288</v>
      </c>
      <c r="K8" s="65">
        <v>4.3899999999999997</v>
      </c>
      <c r="L8" s="65">
        <v>11.103999999999999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4">
      <c r="A16" s="65" t="s">
        <v>294</v>
      </c>
      <c r="B16" s="65">
        <v>430</v>
      </c>
      <c r="C16" s="65">
        <v>600</v>
      </c>
      <c r="D16" s="65">
        <v>0</v>
      </c>
      <c r="E16" s="65">
        <v>3000</v>
      </c>
      <c r="F16" s="65">
        <v>1088.0572999999999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41.186686999999999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4.9979639999999996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818.95529999999997</v>
      </c>
    </row>
    <row r="23" spans="1:62" x14ac:dyDescent="0.4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388.54430000000002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3.4502126999999998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2.8673017000000001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34.227367000000001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3.9975963000000001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1265.1161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31.447448999999999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5.3129872999999996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11.121546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1485.7662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2626.7040000000002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10257.821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7598.26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371.71872000000002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328.18594000000002</v>
      </c>
    </row>
    <row r="43" spans="1:68" x14ac:dyDescent="0.4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312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31.964082999999999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21.959679999999999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3480.9731000000002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0.42643219999999998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7.7542356999999997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181.37187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166.0583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6" sqref="G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62</v>
      </c>
      <c r="E2" s="61">
        <v>4117.1777000000002</v>
      </c>
      <c r="F2" s="61">
        <v>643.57776000000001</v>
      </c>
      <c r="G2" s="61">
        <v>101.35842</v>
      </c>
      <c r="H2" s="61">
        <v>52.747714999999999</v>
      </c>
      <c r="I2" s="61">
        <v>48.610706</v>
      </c>
      <c r="J2" s="61">
        <v>143.80117999999999</v>
      </c>
      <c r="K2" s="61">
        <v>69.443569999999994</v>
      </c>
      <c r="L2" s="61">
        <v>74.357609999999994</v>
      </c>
      <c r="M2" s="61">
        <v>56.017544000000001</v>
      </c>
      <c r="N2" s="61">
        <v>6.7123556000000004</v>
      </c>
      <c r="O2" s="61">
        <v>29.094456000000001</v>
      </c>
      <c r="P2" s="61">
        <v>2647.1869999999999</v>
      </c>
      <c r="Q2" s="61">
        <v>52.762405000000001</v>
      </c>
      <c r="R2" s="61">
        <v>1088.0572999999999</v>
      </c>
      <c r="S2" s="61">
        <v>187.59921</v>
      </c>
      <c r="T2" s="61">
        <v>10805.499</v>
      </c>
      <c r="U2" s="61">
        <v>4.9979639999999996</v>
      </c>
      <c r="V2" s="61">
        <v>41.186686999999999</v>
      </c>
      <c r="W2" s="61">
        <v>818.95529999999997</v>
      </c>
      <c r="X2" s="61">
        <v>388.54430000000002</v>
      </c>
      <c r="Y2" s="61">
        <v>3.4502126999999998</v>
      </c>
      <c r="Z2" s="61">
        <v>2.8673017000000001</v>
      </c>
      <c r="AA2" s="61">
        <v>34.227367000000001</v>
      </c>
      <c r="AB2" s="61">
        <v>3.9975963000000001</v>
      </c>
      <c r="AC2" s="61">
        <v>1265.1161</v>
      </c>
      <c r="AD2" s="61">
        <v>31.447448999999999</v>
      </c>
      <c r="AE2" s="61">
        <v>5.3129872999999996</v>
      </c>
      <c r="AF2" s="61">
        <v>11.121546</v>
      </c>
      <c r="AG2" s="61">
        <v>1485.7662</v>
      </c>
      <c r="AH2" s="61">
        <v>606.83654999999999</v>
      </c>
      <c r="AI2" s="61">
        <v>878.92975000000001</v>
      </c>
      <c r="AJ2" s="61">
        <v>2626.7040000000002</v>
      </c>
      <c r="AK2" s="61">
        <v>10257.821</v>
      </c>
      <c r="AL2" s="61">
        <v>371.71872000000002</v>
      </c>
      <c r="AM2" s="61">
        <v>7598.26</v>
      </c>
      <c r="AN2" s="61">
        <v>328.18594000000002</v>
      </c>
      <c r="AO2" s="61">
        <v>31.964082999999999</v>
      </c>
      <c r="AP2" s="61">
        <v>23.315508000000001</v>
      </c>
      <c r="AQ2" s="61">
        <v>8.6485760000000003</v>
      </c>
      <c r="AR2" s="61">
        <v>21.959679999999999</v>
      </c>
      <c r="AS2" s="61">
        <v>3480.9731000000002</v>
      </c>
      <c r="AT2" s="61">
        <v>0.42643219999999998</v>
      </c>
      <c r="AU2" s="61">
        <v>7.7542356999999997</v>
      </c>
      <c r="AV2" s="61">
        <v>181.37187</v>
      </c>
      <c r="AW2" s="61">
        <v>166.0583</v>
      </c>
      <c r="AX2" s="61">
        <v>0.47499829999999998</v>
      </c>
      <c r="AY2" s="61">
        <v>1.7982094</v>
      </c>
      <c r="AZ2" s="61">
        <v>534.08270000000005</v>
      </c>
      <c r="BA2" s="61">
        <v>80.997169999999997</v>
      </c>
      <c r="BB2" s="61">
        <v>25.881654999999999</v>
      </c>
      <c r="BC2" s="61">
        <v>31.146355</v>
      </c>
      <c r="BD2" s="61">
        <v>23.899363000000001</v>
      </c>
      <c r="BE2" s="61">
        <v>0.96880895</v>
      </c>
      <c r="BF2" s="61">
        <v>3.8323138000000001</v>
      </c>
      <c r="BG2" s="61">
        <v>6.9387240000000003E-3</v>
      </c>
      <c r="BH2" s="61">
        <v>5.9659722999999998E-2</v>
      </c>
      <c r="BI2" s="61">
        <v>4.4796620000000002E-2</v>
      </c>
      <c r="BJ2" s="61">
        <v>0.15712831999999999</v>
      </c>
      <c r="BK2" s="61">
        <v>5.3374800000000001E-4</v>
      </c>
      <c r="BL2" s="61">
        <v>0.51095210000000002</v>
      </c>
      <c r="BM2" s="61">
        <v>5.3021229999999999</v>
      </c>
      <c r="BN2" s="61">
        <v>1.5956138</v>
      </c>
      <c r="BO2" s="61">
        <v>87.809989999999999</v>
      </c>
      <c r="BP2" s="61">
        <v>14.458714499999999</v>
      </c>
      <c r="BQ2" s="61">
        <v>28.712456</v>
      </c>
      <c r="BR2" s="61">
        <v>101.88014</v>
      </c>
      <c r="BS2" s="61">
        <v>49.168137000000002</v>
      </c>
      <c r="BT2" s="61">
        <v>17.338550000000001</v>
      </c>
      <c r="BU2" s="61">
        <v>0.51123549999999995</v>
      </c>
      <c r="BV2" s="61">
        <v>2.5138488E-2</v>
      </c>
      <c r="BW2" s="61">
        <v>1.1617690000000001</v>
      </c>
      <c r="BX2" s="61">
        <v>1.6658351</v>
      </c>
      <c r="BY2" s="61">
        <v>0.23500945000000001</v>
      </c>
      <c r="BZ2" s="61">
        <v>2.8011147000000002E-3</v>
      </c>
      <c r="CA2" s="61">
        <v>1.1532583999999999</v>
      </c>
      <c r="CB2" s="61">
        <v>2.0779802999999999E-2</v>
      </c>
      <c r="CC2" s="61">
        <v>0.22576445000000001</v>
      </c>
      <c r="CD2" s="61">
        <v>1.0961057000000001</v>
      </c>
      <c r="CE2" s="61">
        <v>8.9061790000000002E-2</v>
      </c>
      <c r="CF2" s="61">
        <v>0.12645266999999999</v>
      </c>
      <c r="CG2" s="61">
        <v>0</v>
      </c>
      <c r="CH2" s="61">
        <v>2.916473E-2</v>
      </c>
      <c r="CI2" s="61">
        <v>1.5350765000000001E-2</v>
      </c>
      <c r="CJ2" s="61">
        <v>2.6699866999999999</v>
      </c>
      <c r="CK2" s="61">
        <v>7.0303620000000001E-3</v>
      </c>
      <c r="CL2" s="61">
        <v>4.1803473999999996</v>
      </c>
      <c r="CM2" s="61">
        <v>4.7261150000000001</v>
      </c>
      <c r="CN2" s="61">
        <v>4256.4125999999997</v>
      </c>
      <c r="CO2" s="61">
        <v>7610.3220000000001</v>
      </c>
      <c r="CP2" s="61">
        <v>4751.8086000000003</v>
      </c>
      <c r="CQ2" s="61">
        <v>1836.8208</v>
      </c>
      <c r="CR2" s="61">
        <v>852.49756000000002</v>
      </c>
      <c r="CS2" s="61">
        <v>815.33109999999999</v>
      </c>
      <c r="CT2" s="61">
        <v>4127.4155000000001</v>
      </c>
      <c r="CU2" s="61">
        <v>2760.7422000000001</v>
      </c>
      <c r="CV2" s="61">
        <v>2670.1864999999998</v>
      </c>
      <c r="CW2" s="61">
        <v>2958.105</v>
      </c>
      <c r="CX2" s="61">
        <v>841.62585000000001</v>
      </c>
      <c r="CY2" s="61">
        <v>5539.5789999999997</v>
      </c>
      <c r="CZ2" s="61">
        <v>2630.9911999999999</v>
      </c>
      <c r="DA2" s="61">
        <v>6129.6147000000001</v>
      </c>
      <c r="DB2" s="61">
        <v>6048.7730000000001</v>
      </c>
      <c r="DC2" s="61">
        <v>7873.2344000000003</v>
      </c>
      <c r="DD2" s="61">
        <v>12980.294</v>
      </c>
      <c r="DE2" s="61">
        <v>3327.1952999999999</v>
      </c>
      <c r="DF2" s="61">
        <v>6475.5225</v>
      </c>
      <c r="DG2" s="61">
        <v>2989.078</v>
      </c>
      <c r="DH2" s="61">
        <v>364.54660000000001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80.997169999999997</v>
      </c>
      <c r="B6">
        <f>BB2</f>
        <v>25.881654999999999</v>
      </c>
      <c r="C6">
        <f>BC2</f>
        <v>31.146355</v>
      </c>
      <c r="D6">
        <f>BD2</f>
        <v>23.899363000000001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21345</v>
      </c>
      <c r="C2" s="56">
        <f ca="1">YEAR(TODAY())-YEAR(B2)+IF(TODAY()&gt;=DATE(YEAR(TODAY()),MONTH(B2),DAY(B2)),0,-1)</f>
        <v>62</v>
      </c>
      <c r="E2" s="52">
        <v>156.9</v>
      </c>
      <c r="F2" s="53" t="s">
        <v>39</v>
      </c>
      <c r="G2" s="52">
        <v>57.7</v>
      </c>
      <c r="H2" s="51" t="s">
        <v>41</v>
      </c>
      <c r="I2" s="72">
        <f>ROUND(G3/E3^2,1)</f>
        <v>23.4</v>
      </c>
    </row>
    <row r="3" spans="1:9" x14ac:dyDescent="0.4">
      <c r="E3" s="51">
        <f>E2/100</f>
        <v>1.569</v>
      </c>
      <c r="F3" s="51" t="s">
        <v>40</v>
      </c>
      <c r="G3" s="51">
        <f>G2</f>
        <v>57.7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박미용, ID : H1900246)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10:31:52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156.9</v>
      </c>
      <c r="L12" s="129"/>
      <c r="M12" s="122">
        <f>'개인정보 및 신체계측 입력'!G2</f>
        <v>57.7</v>
      </c>
      <c r="N12" s="123"/>
      <c r="O12" s="118" t="s">
        <v>271</v>
      </c>
      <c r="P12" s="112"/>
      <c r="Q12" s="115">
        <f>'개인정보 및 신체계측 입력'!I2</f>
        <v>23.4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박미용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72.415000000000006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11.404999999999999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16.18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11.1</v>
      </c>
      <c r="L72" s="36" t="s">
        <v>53</v>
      </c>
      <c r="M72" s="36">
        <f>ROUND('DRIs DATA'!K8,1)</f>
        <v>4.4000000000000004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145.07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343.22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388.54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266.51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185.72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683.85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319.64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2020-06-12T02:22:55Z</dcterms:modified>
</cp:coreProperties>
</file>