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<sst xmlns="http://schemas.openxmlformats.org/spreadsheetml/2006/main" count="692" uniqueCount="342">
  <si>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</si>
  <si>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</si>
  <si>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</si>
  <si>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</si>
  <si>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</si>
  <si>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</si>
  <si>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</si>
  <si>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</si>
  <si>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</si>
  <si>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</si>
  <si>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</si>
  <si>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</si>
  <si>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</si>
  <si>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</si>
  <si>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</si>
  <si>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</si>
  <si>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</si>
  <si>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</si>
  <si>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</si>
  <si>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</si>
  <si>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</si>
  <si>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</si>
  <si>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</si>
  <si>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</si>
  <si>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</si>
  <si>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</si>
  <si>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</si>
  <si>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</si>
  <si>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</si>
  <si>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</si>
  <si>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</si>
  <si>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</si>
  <si>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</si>
  <si>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</si>
  <si>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</si>
  <si>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</si>
  <si>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</si>
  <si>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</si>
  <si>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</si>
  <si>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</si>
  <si>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</si>
  <si>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</si>
  <si>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</si>
  <si>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</si>
  <si>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</si>
  <si>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</si>
  <si>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</si>
  <si>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</si>
  <si>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</si>
  <si>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</si>
  <si>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</si>
  <si>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</si>
  <si>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</si>
  <si>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</si>
  <si>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</si>
  <si>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</si>
  <si>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</si>
  <si>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</si>
  <si>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</si>
  <si>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</si>
  <si>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</si>
  <si>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</si>
  <si>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</si>
  <si>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</si>
  <si>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</si>
  <si>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</si>
  <si>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</si>
  <si>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</si>
  <si>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</si>
  <si>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</si>
  <si>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</si>
  <si>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</si>
  <si>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</si>
  <si>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</si>
  <si>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</si>
  <si>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</si>
  <si>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</si>
  <si>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</si>
  <si>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</si>
  <si>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</si>
  <si>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</si>
  <si>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</si>
  <si>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</si>
  <si>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</si>
  <si>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</si>
  <si>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</si>
  <si>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</si>
  <si>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</si>
  <si>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</si>
  <si>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</si>
  <si>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</si>
  <si>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</si>
  <si>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</si>
  <si>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</si>
  <si>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</si>
  <si>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</si>
  <si>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</si>
  <si>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</si>
  <si>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</si>
  <si>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</si>
  <si>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</si>
  <si>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</si>
  <si>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</si>
  <si>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</si>
  <si>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</si>
  <si>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</si>
  <si>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</si>
  <si>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</si>
  <si>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</si>
  <si>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</si>
  <si>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</si>
  <si>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</si>
  <si>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</si>
  <si>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</si>
  <si>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</si>
  <si>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</si>
  <si>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</si>
  <si>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</si>
  <si>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</si>
  <si>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</si>
  <si>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</si>
  <si>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</si>
  <si>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</si>
  <si>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</si>
  <si>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</si>
  <si>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</si>
  <si>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</si>
  <si>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</si>
  <si>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</si>
  <si>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</si>
  <si>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</si>
  <si>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</si>
  <si>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</si>
  <si>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</si>
  <si>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</si>
  <si>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</si>
  <si>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</si>
  <si>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</si>
  <si>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</si>
  <si>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</si>
  <si>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</si>
  <si>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</si>
  <si>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</si>
  <si>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</si>
  <si>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</si>
  <si>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</si>
  <si>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</si>
  <si>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</si>
  <si>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</si>
  <si>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</si>
  <si>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</si>
  <si>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</si>
  <si>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</si>
  <si>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</si>
  <si>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</si>
  <si>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</si>
  <si>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</si>
  <si>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</si>
  <si>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</si>
  <si>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</si>
  <si>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</si>
  <si>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</si>
  <si>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</si>
  <si>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</si>
  <si>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</si>
  <si>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</si>
  <si>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</si>
  <si>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</si>
  <si>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</si>
  <si>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</si>
  <si>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</si>
  <si>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</si>
  <si>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</si>
  <si>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</si>
  <si>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</si>
  <si>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</si>
  <si>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</si>
  <si>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</si>
  <si>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</si>
  <si>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</si>
  <si>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</si>
  <si>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</si>
  <si>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</si>
  <si>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</si>
  <si>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</si>
  <si>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</si>
  <si>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</si>
  <si>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</si>
  <si>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</si>
  <si>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</si>
  <si>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</si>
  <si>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</si>
  <si>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</si>
  <si>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</si>
  <si>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</si>
  <si>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</si>
  <si>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</si>
  <si>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</si>
  <si>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</si>
  <si>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</si>
  <si>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</si>
  <si>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</si>
  <si>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</si>
  <si>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</si>
  <si>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</si>
  <si>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</si>
  <si>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</si>
  <si>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</si>
  <si>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</si>
  <si>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</si>
  <si>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</si>
  <si>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</si>
  <si>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</si>
  <si>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</si>
  <si>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</si>
  <si>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</si>
  <si>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</si>
  <si>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</si>
  <si>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</si>
  <si>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</si>
  <si>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</si>
  <si>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</si>
  <si>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</si>
  <si>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</si>
  <si>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</si>
  <si>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</si>
  <si>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</si>
  <si>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</si>
  <si>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</si>
  <si>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</si>
  <si>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</si>
  <si>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</si>
  <si>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</si>
  <si>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</si>
  <si>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</si>
  <si>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</si>
  <si>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</si>
  <si>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</si>
  <si>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</si>
  <si>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</si>
  <si>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</si>
  <si>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</si>
  <si>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</si>
  <si>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</si>
  <si>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</si>
  <si>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</si>
  <si>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</si>
  <si>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</si>
  <si>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</si>
  <si>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</si>
  <si>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</si>
  <si>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</si>
  <si>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</si>
  <si>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</si>
  <si>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</si>
  <si>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</si>
  <si>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</si>
  <si>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</si>
  <si>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</si>
  <si>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</si>
  <si>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</si>
  <si>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</si>
  <si>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</si>
  <si>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</si>
  <si>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</si>
  <si>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</si>
  <si>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</si>
  <si>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</si>
  <si>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</si>
  <si>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</si>
  <si>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</si>
  <si>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</si>
  <si>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</si>
  <si>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</si>
  <si>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</si>
  <si>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</si>
  <si>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</si>
  <si>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조성화, ID : H1900248)</t>
  </si>
  <si>
    <t>출력시각</t>
    <phoneticPr fontId="1" type="noConversion"/>
  </si>
  <si>
    <t>2020년 06월 12일 10:58:11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</si>
  <si>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</si>
  <si>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</si>
  <si>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</si>
  <si>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</si>
  <si>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</si>
  <si>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</si>
  <si>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</si>
  <si>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</si>
  <si>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</si>
  <si>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</si>
  <si>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</si>
  <si>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</si>
  <si>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</si>
  <si>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</si>
  <si>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</si>
  <si>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</si>
  <si>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</si>
  <si>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</si>
  <si>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</si>
  <si>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</si>
  <si>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</si>
  <si>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</si>
  <si>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</si>
  <si>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</si>
  <si>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</si>
  <si>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</si>
  <si>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</si>
  <si>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</si>
  <si>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</si>
  <si>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</si>
  <si>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</si>
  <si>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</si>
  <si>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</si>
  <si>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</si>
  <si>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</si>
  <si>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</si>
  <si>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</si>
  <si>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</si>
  <si>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</si>
  <si>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</si>
  <si>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</si>
  <si>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</si>
  <si>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</si>
  <si>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</si>
  <si>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</si>
  <si>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</si>
  <si>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</si>
  <si>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</si>
  <si>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</si>
  <si>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</si>
  <si>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</si>
  <si>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</si>
  <si>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</si>
  <si>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</si>
  <si>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</si>
  <si>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</si>
  <si>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</si>
  <si>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</si>
  <si>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</si>
  <si>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H1900248</t>
  </si>
  <si>
    <t>조성화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</si>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</sst>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108.80531999999999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343016"/>
        <c:axId val="402343800"/>
      </c:barChart>
      <c:catAx>
        <c:axId val="40234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343800"/>
        <c:crosses val="autoZero"/>
        <c:auto val="1"/>
        <c:lblAlgn val="ctr"/>
        <c:lblOffset val="100"/>
        <c:noMultiLvlLbl val="0"/>
      </c:catAx>
      <c:valAx>
        <c:axId val="402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34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6.582522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8232"/>
        <c:axId val="493155488"/>
      </c:barChart>
      <c:catAx>
        <c:axId val="49315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5488"/>
        <c:crosses val="autoZero"/>
        <c:auto val="1"/>
        <c:lblAlgn val="ctr"/>
        <c:lblOffset val="100"/>
        <c:noMultiLvlLbl val="0"/>
      </c:catAx>
      <c:valAx>
        <c:axId val="49315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11.339802000000001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4312"/>
        <c:axId val="493158624"/>
      </c:barChart>
      <c:catAx>
        <c:axId val="49315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8624"/>
        <c:crosses val="autoZero"/>
        <c:auto val="1"/>
        <c:lblAlgn val="ctr"/>
        <c:lblOffset val="100"/>
        <c:noMultiLvlLbl val="0"/>
      </c:catAx>
      <c:valAx>
        <c:axId val="49315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2220.5556999999999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5880"/>
        <c:axId val="493157840"/>
      </c:barChart>
      <c:catAx>
        <c:axId val="49315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7840"/>
        <c:crosses val="autoZero"/>
        <c:auto val="1"/>
        <c:lblAlgn val="ctr"/>
        <c:lblOffset val="100"/>
        <c:noMultiLvlLbl val="0"/>
      </c:catAx>
      <c:valAx>
        <c:axId val="49315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8888.893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9408"/>
        <c:axId val="493156272"/>
      </c:barChart>
      <c:catAx>
        <c:axId val="49315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6272"/>
        <c:crosses val="autoZero"/>
        <c:auto val="1"/>
        <c:lblAlgn val="ctr"/>
        <c:lblOffset val="100"/>
        <c:noMultiLvlLbl val="0"/>
      </c:catAx>
      <c:valAx>
        <c:axId val="493156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603.45306000000005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9800"/>
        <c:axId val="493160976"/>
      </c:barChart>
      <c:catAx>
        <c:axId val="49315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60976"/>
        <c:crosses val="autoZero"/>
        <c:auto val="1"/>
        <c:lblAlgn val="ctr"/>
        <c:lblOffset val="100"/>
        <c:noMultiLvlLbl val="0"/>
      </c:catAx>
      <c:valAx>
        <c:axId val="49316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270.25220000000002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5664"/>
        <c:axId val="488828800"/>
      </c:barChart>
      <c:catAx>
        <c:axId val="4888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8800"/>
        <c:crosses val="autoZero"/>
        <c:auto val="1"/>
        <c:lblAlgn val="ctr"/>
        <c:lblOffset val="100"/>
        <c:noMultiLvlLbl val="0"/>
      </c:catAx>
      <c:valAx>
        <c:axId val="48882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16.782897999999999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7232"/>
        <c:axId val="488826448"/>
      </c:barChart>
      <c:catAx>
        <c:axId val="4888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6448"/>
        <c:crosses val="autoZero"/>
        <c:auto val="1"/>
        <c:lblAlgn val="ctr"/>
        <c:lblOffset val="100"/>
        <c:noMultiLvlLbl val="0"/>
      </c:catAx>
      <c:valAx>
        <c:axId val="488826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1594.2161000000001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6840"/>
        <c:axId val="488827624"/>
      </c:barChart>
      <c:catAx>
        <c:axId val="48882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7624"/>
        <c:crosses val="autoZero"/>
        <c:auto val="1"/>
        <c:lblAlgn val="ctr"/>
        <c:lblOffset val="100"/>
        <c:noMultiLvlLbl val="0"/>
      </c:catAx>
      <c:valAx>
        <c:axId val="488827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2.1680069999999999E-2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9584"/>
        <c:axId val="488822528"/>
      </c:barChart>
      <c:catAx>
        <c:axId val="48882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2528"/>
        <c:crosses val="autoZero"/>
        <c:auto val="1"/>
        <c:lblAlgn val="ctr"/>
        <c:lblOffset val="100"/>
        <c:noMultiLvlLbl val="0"/>
      </c:catAx>
      <c:valAx>
        <c:axId val="48882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5.9240383999999997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9976"/>
        <c:axId val="488823312"/>
      </c:barChart>
      <c:catAx>
        <c:axId val="48882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3312"/>
        <c:crosses val="autoZero"/>
        <c:auto val="1"/>
        <c:lblAlgn val="ctr"/>
        <c:lblOffset val="100"/>
        <c:noMultiLvlLbl val="0"/>
      </c:catAx>
      <c:valAx>
        <c:axId val="48882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63.303897999999997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345760"/>
        <c:axId val="398660664"/>
      </c:barChart>
      <c:catAx>
        <c:axId val="40234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60664"/>
        <c:crosses val="autoZero"/>
        <c:auto val="1"/>
        <c:lblAlgn val="ctr"/>
        <c:lblOffset val="100"/>
        <c:noMultiLvlLbl val="0"/>
      </c:catAx>
      <c:valAx>
        <c:axId val="398660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3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347.45334000000003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4880"/>
        <c:axId val="488824096"/>
      </c:barChart>
      <c:catAx>
        <c:axId val="48882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4096"/>
        <c:crosses val="autoZero"/>
        <c:auto val="1"/>
        <c:lblAlgn val="ctr"/>
        <c:lblOffset val="100"/>
        <c:noMultiLvlLbl val="0"/>
      </c:catAx>
      <c:valAx>
        <c:axId val="48882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116.306786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6056"/>
        <c:axId val="402911400"/>
      </c:barChart>
      <c:catAx>
        <c:axId val="48882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911400"/>
        <c:crosses val="autoZero"/>
        <c:auto val="1"/>
        <c:lblAlgn val="ctr"/>
        <c:lblOffset val="100"/>
        <c:noMultiLvlLbl val="0"/>
      </c:catAx>
      <c:valAx>
        <c:axId val="40291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7.431</c:v>
                </c:pt>
                <c:pt idx="1">
                  <c:v>9.9890000000000008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2913360"/>
        <c:axId val="402912184"/>
      </c:barChart>
      <c:catAx>
        <c:axId val="4029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912184"/>
        <c:crosses val="autoZero"/>
        <c:auto val="1"/>
        <c:lblAlgn val="ctr"/>
        <c:lblOffset val="100"/>
        <c:noMultiLvlLbl val="0"/>
      </c:catAx>
      <c:valAx>
        <c:axId val="40291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91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21.882631</c:v>
                </c:pt>
                <c:pt idx="1">
                  <c:v>21.019203000000001</c:v>
                </c:pt>
                <c:pt idx="2">
                  <c:v>20.391217999999999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1688.3812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911792"/>
        <c:axId val="402908656"/>
      </c:barChart>
      <c:catAx>
        <c:axId val="4029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908656"/>
        <c:crosses val="autoZero"/>
        <c:auto val="1"/>
        <c:lblAlgn val="ctr"/>
        <c:lblOffset val="100"/>
        <c:noMultiLvlLbl val="0"/>
      </c:catAx>
      <c:valAx>
        <c:axId val="40290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91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41.777610000000003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907480"/>
        <c:axId val="402914144"/>
      </c:barChart>
      <c:catAx>
        <c:axId val="40290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914144"/>
        <c:crosses val="autoZero"/>
        <c:auto val="1"/>
        <c:lblAlgn val="ctr"/>
        <c:lblOffset val="100"/>
        <c:noMultiLvlLbl val="0"/>
      </c:catAx>
      <c:valAx>
        <c:axId val="40291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90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75.207999999999998</c:v>
                </c:pt>
                <c:pt idx="1">
                  <c:v>9.6690000000000005</c:v>
                </c:pt>
                <c:pt idx="2">
                  <c:v>15.124000000000001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2907872"/>
        <c:axId val="402912576"/>
      </c:barChart>
      <c:catAx>
        <c:axId val="4029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912576"/>
        <c:crosses val="autoZero"/>
        <c:auto val="1"/>
        <c:lblAlgn val="ctr"/>
        <c:lblOffset val="100"/>
        <c:noMultiLvlLbl val="0"/>
      </c:catAx>
      <c:valAx>
        <c:axId val="4029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9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3118.8263999999999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910224"/>
        <c:axId val="402914536"/>
      </c:barChart>
      <c:catAx>
        <c:axId val="40291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914536"/>
        <c:crosses val="autoZero"/>
        <c:auto val="1"/>
        <c:lblAlgn val="ctr"/>
        <c:lblOffset val="100"/>
        <c:noMultiLvlLbl val="0"/>
      </c:catAx>
      <c:valAx>
        <c:axId val="40291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91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543.19464000000005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0808"/>
        <c:axId val="407851200"/>
      </c:barChart>
      <c:catAx>
        <c:axId val="40785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1200"/>
        <c:crosses val="autoZero"/>
        <c:auto val="1"/>
        <c:lblAlgn val="ctr"/>
        <c:lblOffset val="100"/>
        <c:noMultiLvlLbl val="0"/>
      </c:catAx>
      <c:valAx>
        <c:axId val="40785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1388.8697999999999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3552"/>
        <c:axId val="407855904"/>
      </c:barChart>
      <c:catAx>
        <c:axId val="40785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5904"/>
        <c:crosses val="autoZero"/>
        <c:auto val="1"/>
        <c:lblAlgn val="ctr"/>
        <c:lblOffset val="100"/>
        <c:noMultiLvlLbl val="0"/>
      </c:catAx>
      <c:valAx>
        <c:axId val="40785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9.4582189999999997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1840"/>
        <c:axId val="398659096"/>
      </c:barChart>
      <c:catAx>
        <c:axId val="3986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9096"/>
        <c:crosses val="autoZero"/>
        <c:auto val="1"/>
        <c:lblAlgn val="ctr"/>
        <c:lblOffset val="100"/>
        <c:noMultiLvlLbl val="0"/>
      </c:catAx>
      <c:valAx>
        <c:axId val="39865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11319.248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49240"/>
        <c:axId val="407849632"/>
      </c:barChart>
      <c:catAx>
        <c:axId val="40784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49632"/>
        <c:crosses val="autoZero"/>
        <c:auto val="1"/>
        <c:lblAlgn val="ctr"/>
        <c:lblOffset val="100"/>
        <c:noMultiLvlLbl val="0"/>
      </c:catAx>
      <c:valAx>
        <c:axId val="40784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4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29.644881999999999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5512"/>
        <c:axId val="407850024"/>
      </c:barChart>
      <c:catAx>
        <c:axId val="40785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0024"/>
        <c:crosses val="autoZero"/>
        <c:auto val="1"/>
        <c:lblAlgn val="ctr"/>
        <c:lblOffset val="100"/>
        <c:noMultiLvlLbl val="0"/>
      </c:catAx>
      <c:valAx>
        <c:axId val="40785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3.9117632000000002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2376"/>
        <c:axId val="407850416"/>
      </c:barChart>
      <c:catAx>
        <c:axId val="4078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0416"/>
        <c:crosses val="autoZero"/>
        <c:auto val="1"/>
        <c:lblAlgn val="ctr"/>
        <c:lblOffset val="100"/>
        <c:noMultiLvlLbl val="0"/>
      </c:catAx>
      <c:valAx>
        <c:axId val="40785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730.40967000000001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2232"/>
        <c:axId val="398655568"/>
      </c:barChart>
      <c:catAx>
        <c:axId val="39866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5568"/>
        <c:crosses val="autoZero"/>
        <c:auto val="1"/>
        <c:lblAlgn val="ctr"/>
        <c:lblOffset val="100"/>
        <c:noMultiLvlLbl val="0"/>
      </c:catAx>
      <c:valAx>
        <c:axId val="39865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3.2757649999999998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57136"/>
        <c:axId val="398658704"/>
      </c:barChart>
      <c:catAx>
        <c:axId val="39865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8704"/>
        <c:crosses val="autoZero"/>
        <c:auto val="1"/>
        <c:lblAlgn val="ctr"/>
        <c:lblOffset val="100"/>
        <c:noMultiLvlLbl val="0"/>
      </c:catAx>
      <c:valAx>
        <c:axId val="39865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5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28.856553999999999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2624"/>
        <c:axId val="398659880"/>
      </c:barChart>
      <c:catAx>
        <c:axId val="39866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9880"/>
        <c:crosses val="autoZero"/>
        <c:auto val="1"/>
        <c:lblAlgn val="ctr"/>
        <c:lblOffset val="100"/>
        <c:noMultiLvlLbl val="0"/>
      </c:catAx>
      <c:valAx>
        <c:axId val="39865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3.9117632000000002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55960"/>
        <c:axId val="398657920"/>
      </c:barChart>
      <c:catAx>
        <c:axId val="39865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7920"/>
        <c:crosses val="autoZero"/>
        <c:auto val="1"/>
        <c:lblAlgn val="ctr"/>
        <c:lblOffset val="100"/>
        <c:noMultiLvlLbl val="0"/>
      </c:catAx>
      <c:valAx>
        <c:axId val="3986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5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1320.2206000000001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56744"/>
        <c:axId val="398661448"/>
      </c:barChart>
      <c:catAx>
        <c:axId val="39865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61448"/>
        <c:crosses val="autoZero"/>
        <c:auto val="1"/>
        <c:lblAlgn val="ctr"/>
        <c:lblOffset val="100"/>
        <c:noMultiLvlLbl val="0"/>
      </c:catAx>
      <c:valAx>
        <c:axId val="39866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19.170921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7448"/>
        <c:axId val="493160584"/>
      </c:barChart>
      <c:catAx>
        <c:axId val="49315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60584"/>
        <c:crosses val="autoZero"/>
        <c:auto val="1"/>
        <c:lblAlgn val="ctr"/>
        <c:lblOffset val="100"/>
        <c:noMultiLvlLbl val="0"/>
      </c:catAx>
      <c:valAx>
        <c:axId val="49316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조성화, ID : H1900248)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12일 10:58:11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3118.8263999999999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108.80531999999999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63.303897999999997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75.207999999999998</v>
      </c>
      <c r="G8" s="59">
        <f>'DRIs DATA 입력'!G8</f>
        <v>9.6690000000000005</v>
      </c>
      <c r="H8" s="59">
        <f>'DRIs DATA 입력'!H8</f>
        <v>15.124000000000001</v>
      </c>
      <c r="I8" s="46"/>
      <c r="J8" s="59" t="s">
        <v>216</v>
      </c>
      <c r="K8" s="59">
        <f>'DRIs DATA 입력'!K8</f>
        <v>7.431</v>
      </c>
      <c r="L8" s="59">
        <f>'DRIs DATA 입력'!L8</f>
        <v>9.9890000000000008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1688.3812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41.777610000000003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9.4582189999999997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730.40967000000001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543.19464000000005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3.3818497999999999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3.2757649999999998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28.856553999999999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3.9117632000000002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1320.2206000000001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19.170921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6.582522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11.339802000000001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1388.8697999999999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2220.5556999999999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11319.248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8888.893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603.45306000000005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270.25220000000002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29.644881999999999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16.782897999999999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1594.2161000000001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2.1680069999999999E-2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5.9240383999999997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347.45334000000003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116.306786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39" sqref="H3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4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4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288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295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295</v>
      </c>
    </row>
    <row r="6" spans="1:27" x14ac:dyDescent="0.4">
      <c r="A6" s="65" t="s">
        <v>296</v>
      </c>
      <c r="B6" s="65">
        <v>1800</v>
      </c>
      <c r="C6" s="65">
        <v>3118.8263999999999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108.80531999999999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63.303897999999997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75.207999999999998</v>
      </c>
      <c r="G8" s="65">
        <v>9.6690000000000005</v>
      </c>
      <c r="H8" s="65">
        <v>15.124000000000001</v>
      </c>
      <c r="J8" s="65" t="s">
        <v>301</v>
      </c>
      <c r="K8" s="65">
        <v>7.431</v>
      </c>
      <c r="L8" s="65">
        <v>9.9890000000000008</v>
      </c>
    </row>
    <row r="13" spans="1:27" x14ac:dyDescent="0.4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295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295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295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295</v>
      </c>
    </row>
    <row r="16" spans="1:27" x14ac:dyDescent="0.4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1688.3812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41.777610000000003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9.4582189999999997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730.40967000000001</v>
      </c>
    </row>
    <row r="23" spans="1:62" x14ac:dyDescent="0.4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295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295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295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295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295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295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295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295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295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543.19464000000005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3.3818497999999999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3.2757649999999998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28.856553999999999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3.9117632000000002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1320.2206000000001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19.170921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6.582522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11.339802000000001</v>
      </c>
    </row>
    <row r="33" spans="1:68" x14ac:dyDescent="0.4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295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295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295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295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295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295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1388.8697999999999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2220.5556999999999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11319.248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8888.893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603.45306000000005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270.25220000000002</v>
      </c>
    </row>
    <row r="43" spans="1:68" x14ac:dyDescent="0.4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295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295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295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295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295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295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295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295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295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29.644881999999999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16.782897999999999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1594.2161000000001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2.1680069999999999E-2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5.9240383999999997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347.45334000000003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116.306786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5" sqref="G5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64</v>
      </c>
      <c r="E2" s="61">
        <v>3118.8263999999999</v>
      </c>
      <c r="F2" s="61">
        <v>541.07854999999995</v>
      </c>
      <c r="G2" s="61">
        <v>69.559370000000001</v>
      </c>
      <c r="H2" s="61">
        <v>35.883087000000003</v>
      </c>
      <c r="I2" s="61">
        <v>33.676279999999998</v>
      </c>
      <c r="J2" s="61">
        <v>108.80531999999999</v>
      </c>
      <c r="K2" s="61">
        <v>55.944159999999997</v>
      </c>
      <c r="L2" s="61">
        <v>52.861164000000002</v>
      </c>
      <c r="M2" s="61">
        <v>63.303897999999997</v>
      </c>
      <c r="N2" s="61">
        <v>7.2540196999999997</v>
      </c>
      <c r="O2" s="61">
        <v>42.005684000000002</v>
      </c>
      <c r="P2" s="61">
        <v>3176.4744000000001</v>
      </c>
      <c r="Q2" s="61">
        <v>55.798572999999998</v>
      </c>
      <c r="R2" s="61">
        <v>1688.3812</v>
      </c>
      <c r="S2" s="61">
        <v>284.94607999999999</v>
      </c>
      <c r="T2" s="61">
        <v>16841.206999999999</v>
      </c>
      <c r="U2" s="61">
        <v>9.4582189999999997</v>
      </c>
      <c r="V2" s="61">
        <v>41.777610000000003</v>
      </c>
      <c r="W2" s="61">
        <v>730.40967000000001</v>
      </c>
      <c r="X2" s="61">
        <v>543.19464000000005</v>
      </c>
      <c r="Y2" s="61">
        <v>3.3818497999999999</v>
      </c>
      <c r="Z2" s="61">
        <v>3.2757649999999998</v>
      </c>
      <c r="AA2" s="61">
        <v>28.856553999999999</v>
      </c>
      <c r="AB2" s="61">
        <v>3.9117632000000002</v>
      </c>
      <c r="AC2" s="61">
        <v>1320.2206000000001</v>
      </c>
      <c r="AD2" s="61">
        <v>19.170921</v>
      </c>
      <c r="AE2" s="61">
        <v>6.582522</v>
      </c>
      <c r="AF2" s="61">
        <v>11.339802000000001</v>
      </c>
      <c r="AG2" s="61">
        <v>1388.8697999999999</v>
      </c>
      <c r="AH2" s="61">
        <v>613.8587</v>
      </c>
      <c r="AI2" s="61">
        <v>775.01104999999995</v>
      </c>
      <c r="AJ2" s="61">
        <v>2220.5556999999999</v>
      </c>
      <c r="AK2" s="61">
        <v>11319.248</v>
      </c>
      <c r="AL2" s="61">
        <v>603.45306000000005</v>
      </c>
      <c r="AM2" s="61">
        <v>8888.893</v>
      </c>
      <c r="AN2" s="61">
        <v>270.25220000000002</v>
      </c>
      <c r="AO2" s="61">
        <v>29.644881999999999</v>
      </c>
      <c r="AP2" s="61">
        <v>23.877383999999999</v>
      </c>
      <c r="AQ2" s="61">
        <v>5.7675000000000001</v>
      </c>
      <c r="AR2" s="61">
        <v>16.782897999999999</v>
      </c>
      <c r="AS2" s="61">
        <v>1594.2161000000001</v>
      </c>
      <c r="AT2" s="61">
        <v>2.1680069999999999E-2</v>
      </c>
      <c r="AU2" s="61">
        <v>5.9240383999999997</v>
      </c>
      <c r="AV2" s="61">
        <v>347.45334000000003</v>
      </c>
      <c r="AW2" s="61">
        <v>116.306786</v>
      </c>
      <c r="AX2" s="61">
        <v>0.72575283000000002</v>
      </c>
      <c r="AY2" s="61">
        <v>1.0278331999999999</v>
      </c>
      <c r="AZ2" s="61">
        <v>500.17930000000001</v>
      </c>
      <c r="BA2" s="61">
        <v>63.371369999999999</v>
      </c>
      <c r="BB2" s="61">
        <v>21.882631</v>
      </c>
      <c r="BC2" s="61">
        <v>21.019203000000001</v>
      </c>
      <c r="BD2" s="61">
        <v>20.391217999999999</v>
      </c>
      <c r="BE2" s="61">
        <v>1.7684658</v>
      </c>
      <c r="BF2" s="61">
        <v>6.5865087999999998</v>
      </c>
      <c r="BG2" s="61">
        <v>6.9387240000000003E-3</v>
      </c>
      <c r="BH2" s="61">
        <v>0.11069973</v>
      </c>
      <c r="BI2" s="61">
        <v>8.3590090000000006E-2</v>
      </c>
      <c r="BJ2" s="61">
        <v>0.26694113000000003</v>
      </c>
      <c r="BK2" s="61">
        <v>5.3374800000000001E-4</v>
      </c>
      <c r="BL2" s="61">
        <v>0.81206509999999998</v>
      </c>
      <c r="BM2" s="61">
        <v>7.1405782999999996</v>
      </c>
      <c r="BN2" s="61">
        <v>1.9257286</v>
      </c>
      <c r="BO2" s="61">
        <v>100.40304</v>
      </c>
      <c r="BP2" s="61">
        <v>18.537094</v>
      </c>
      <c r="BQ2" s="61">
        <v>35.903168000000001</v>
      </c>
      <c r="BR2" s="61">
        <v>119.36647000000001</v>
      </c>
      <c r="BS2" s="61">
        <v>32.733863999999997</v>
      </c>
      <c r="BT2" s="61">
        <v>22.320489999999999</v>
      </c>
      <c r="BU2" s="61">
        <v>0.27084340000000001</v>
      </c>
      <c r="BV2" s="61">
        <v>5.8556266000000003E-2</v>
      </c>
      <c r="BW2" s="61">
        <v>1.5255649</v>
      </c>
      <c r="BX2" s="61">
        <v>2.1426976</v>
      </c>
      <c r="BY2" s="61">
        <v>0.19407919000000001</v>
      </c>
      <c r="BZ2" s="61">
        <v>3.1879386000000002E-3</v>
      </c>
      <c r="CA2" s="61">
        <v>1.3584858</v>
      </c>
      <c r="CB2" s="61">
        <v>2.143366E-2</v>
      </c>
      <c r="CC2" s="61">
        <v>0.32531222999999998</v>
      </c>
      <c r="CD2" s="61">
        <v>1.4010899000000001</v>
      </c>
      <c r="CE2" s="61">
        <v>0.14120160000000001</v>
      </c>
      <c r="CF2" s="61">
        <v>0.70897759999999999</v>
      </c>
      <c r="CG2" s="61">
        <v>4.9500000000000003E-7</v>
      </c>
      <c r="CH2" s="61">
        <v>6.9909659999999998E-2</v>
      </c>
      <c r="CI2" s="61">
        <v>5.0657519999999998E-3</v>
      </c>
      <c r="CJ2" s="61">
        <v>3.2812285000000001</v>
      </c>
      <c r="CK2" s="61">
        <v>1.9572623000000001E-2</v>
      </c>
      <c r="CL2" s="61">
        <v>2.4584809999999999</v>
      </c>
      <c r="CM2" s="61">
        <v>5.9752090000000004</v>
      </c>
      <c r="CN2" s="61">
        <v>3323.1196</v>
      </c>
      <c r="CO2" s="61">
        <v>5942.2910000000002</v>
      </c>
      <c r="CP2" s="61">
        <v>3871.9814000000001</v>
      </c>
      <c r="CQ2" s="61">
        <v>1414.8894</v>
      </c>
      <c r="CR2" s="61">
        <v>623.51153999999997</v>
      </c>
      <c r="CS2" s="61">
        <v>656.71029999999996</v>
      </c>
      <c r="CT2" s="61">
        <v>3260.76</v>
      </c>
      <c r="CU2" s="61">
        <v>2303.4548</v>
      </c>
      <c r="CV2" s="61">
        <v>2088.4657999999999</v>
      </c>
      <c r="CW2" s="61">
        <v>2596.5432000000001</v>
      </c>
      <c r="CX2" s="61">
        <v>807.13319999999999</v>
      </c>
      <c r="CY2" s="61">
        <v>4090.6604000000002</v>
      </c>
      <c r="CZ2" s="61">
        <v>2480.2476000000001</v>
      </c>
      <c r="DA2" s="61">
        <v>4809.2103999999999</v>
      </c>
      <c r="DB2" s="61">
        <v>4391.9709999999995</v>
      </c>
      <c r="DC2" s="61">
        <v>7610.5005000000001</v>
      </c>
      <c r="DD2" s="61">
        <v>12499.214</v>
      </c>
      <c r="DE2" s="61">
        <v>2456.9194000000002</v>
      </c>
      <c r="DF2" s="61">
        <v>5130.7979999999998</v>
      </c>
      <c r="DG2" s="61">
        <v>2855.0531999999998</v>
      </c>
      <c r="DH2" s="61">
        <v>177.97691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63.371369999999999</v>
      </c>
      <c r="B6">
        <f>BB2</f>
        <v>21.882631</v>
      </c>
      <c r="C6">
        <f>BC2</f>
        <v>21.019203000000001</v>
      </c>
      <c r="D6">
        <f>BD2</f>
        <v>20.391217999999999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20565</v>
      </c>
      <c r="C2" s="56">
        <f ca="1">YEAR(TODAY())-YEAR(B2)+IF(TODAY()&gt;=DATE(YEAR(TODAY()),MONTH(B2),DAY(B2)),0,-1)</f>
        <v>64</v>
      </c>
      <c r="E2" s="52">
        <v>164.3</v>
      </c>
      <c r="F2" s="53" t="s">
        <v>39</v>
      </c>
      <c r="G2" s="52">
        <v>58.4</v>
      </c>
      <c r="H2" s="51" t="s">
        <v>41</v>
      </c>
      <c r="I2" s="72">
        <f>ROUND(G3/E3^2,1)</f>
        <v>21.6</v>
      </c>
    </row>
    <row r="3" spans="1:9" x14ac:dyDescent="0.4">
      <c r="E3" s="51">
        <f>E2/100</f>
        <v>1.643</v>
      </c>
      <c r="F3" s="51" t="s">
        <v>40</v>
      </c>
      <c r="G3" s="51">
        <f>G2</f>
        <v>58.4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조성화, ID : H1900248)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12일 10:58:11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164.3</v>
      </c>
      <c r="L12" s="129"/>
      <c r="M12" s="122">
        <f>'개인정보 및 신체계측 입력'!G2</f>
        <v>58.4</v>
      </c>
      <c r="N12" s="123"/>
      <c r="O12" s="118" t="s">
        <v>271</v>
      </c>
      <c r="P12" s="112"/>
      <c r="Q12" s="115">
        <f>'개인정보 및 신체계측 입력'!I2</f>
        <v>21.6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조성화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75.207999999999998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9.6690000000000005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15.124000000000001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</v>
      </c>
      <c r="L72" s="36" t="s">
        <v>53</v>
      </c>
      <c r="M72" s="36">
        <f>ROUND('DRIs DATA'!K8,1)</f>
        <v>7.4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225.12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348.15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543.19000000000005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260.77999999999997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173.61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754.62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296.45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2020-06-12T02:26:59Z</dcterms:modified>
</cp:coreProperties>
</file>