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<sst xmlns="http://schemas.openxmlformats.org/spreadsheetml/2006/main" count="692" uniqueCount="338">
  <si>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</si>
  <si>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</si>
  <si>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</si>
  <si>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</si>
  <si>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</si>
  <si>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</si>
  <si>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</si>
  <si>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</si>
  <si>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</si>
  <si>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</si>
  <si>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</si>
  <si>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</si>
  <si>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</si>
  <si>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</si>
  <si>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</si>
  <si>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</si>
  <si>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</si>
  <si>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</si>
  <si>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</si>
  <si>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</si>
  <si>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</si>
  <si>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</si>
  <si>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</si>
  <si>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</si>
  <si>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</si>
  <si>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</si>
  <si>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</si>
  <si>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</si>
  <si>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</si>
  <si>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</si>
  <si>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</si>
  <si>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</si>
  <si>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</si>
  <si>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</si>
  <si>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</si>
  <si>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</si>
  <si>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</si>
  <si>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</si>
  <si>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</si>
  <si>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</si>
  <si>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</si>
  <si>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</si>
  <si>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</si>
  <si>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</si>
  <si>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</si>
  <si>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</si>
  <si>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</si>
  <si>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</si>
  <si>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</si>
  <si>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</si>
  <si>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</si>
  <si>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</si>
  <si>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</si>
  <si>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</si>
  <si>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</si>
  <si>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</si>
  <si>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</si>
  <si>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</si>
  <si>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</si>
  <si>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</si>
  <si>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</si>
  <si>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</si>
  <si>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</si>
  <si>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</si>
  <si>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</si>
  <si>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</si>
  <si>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</si>
  <si>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</si>
  <si>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</si>
  <si>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</si>
  <si>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</si>
  <si>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</si>
  <si>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</si>
  <si>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</si>
  <si>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</si>
  <si>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</si>
  <si>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</si>
  <si>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</si>
  <si>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</si>
  <si>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</si>
  <si>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</si>
  <si>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</si>
  <si>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</si>
  <si>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</si>
  <si>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</si>
  <si>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</si>
  <si>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</si>
  <si>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</si>
  <si>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</si>
  <si>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</si>
  <si>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</si>
  <si>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</si>
  <si>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</si>
  <si>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</si>
  <si>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</si>
  <si>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</si>
  <si>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</si>
  <si>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</si>
  <si>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</si>
  <si>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</si>
  <si>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</si>
  <si>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</si>
  <si>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</si>
  <si>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</si>
  <si>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</si>
  <si>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</si>
  <si>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</si>
  <si>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</si>
  <si>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</si>
  <si>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</si>
  <si>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</si>
  <si>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</si>
  <si>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</si>
  <si>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</si>
  <si>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</si>
  <si>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</si>
  <si>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</si>
  <si>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</si>
  <si>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</si>
  <si>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</si>
  <si>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</si>
  <si>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</si>
  <si>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</si>
  <si>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</si>
  <si>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</si>
  <si>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</si>
  <si>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</si>
  <si>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</si>
  <si>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</si>
  <si>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</si>
  <si>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</si>
  <si>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</si>
  <si>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</si>
  <si>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</si>
  <si>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</si>
  <si>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</si>
  <si>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</si>
  <si>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</si>
  <si>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</si>
  <si>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</si>
  <si>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</si>
  <si>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</si>
  <si>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</si>
  <si>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</si>
  <si>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</si>
  <si>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</si>
  <si>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</si>
  <si>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</si>
  <si>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</si>
  <si>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</si>
  <si>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</si>
  <si>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</si>
  <si>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</si>
  <si>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</si>
  <si>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</si>
  <si>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</si>
  <si>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</si>
  <si>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</si>
  <si>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</si>
  <si>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</si>
  <si>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</si>
  <si>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</si>
  <si>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</si>
  <si>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</si>
  <si>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</si>
  <si>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</si>
  <si>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</si>
  <si>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</si>
  <si>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</si>
  <si>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</si>
  <si>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</si>
  <si>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</si>
  <si>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</si>
  <si>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</si>
  <si>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</si>
  <si>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</si>
  <si>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</si>
  <si>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</si>
  <si>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</si>
  <si>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</si>
  <si>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</si>
  <si>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</si>
  <si>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</si>
  <si>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</si>
  <si>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</si>
  <si>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</si>
  <si>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</si>
  <si>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</si>
  <si>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</si>
  <si>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</si>
  <si>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</si>
  <si>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</si>
  <si>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</si>
  <si>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</si>
  <si>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</si>
  <si>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</si>
  <si>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</si>
  <si>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</si>
  <si>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</si>
  <si>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</si>
  <si>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</si>
  <si>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</si>
  <si>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</si>
  <si>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</si>
  <si>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</si>
  <si>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</si>
  <si>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</si>
  <si>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</si>
  <si>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</si>
  <si>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</si>
  <si>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</si>
  <si>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</si>
  <si>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</si>
  <si>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</si>
  <si>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</si>
  <si>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</si>
  <si>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</si>
  <si>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</si>
  <si>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</si>
  <si>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</si>
  <si>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</si>
  <si>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</si>
  <si>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</si>
  <si>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</si>
  <si>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</si>
  <si>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</si>
  <si>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</si>
  <si>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</si>
  <si>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</si>
  <si>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</si>
  <si>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</si>
  <si>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</si>
  <si>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</si>
  <si>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</si>
  <si>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</si>
  <si>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</si>
  <si>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</si>
  <si>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</si>
  <si>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</si>
  <si>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</si>
  <si>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</si>
  <si>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</si>
  <si>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</si>
  <si>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</si>
  <si>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</si>
  <si>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</si>
  <si>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</si>
  <si>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</si>
  <si>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</si>
  <si>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</si>
  <si>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</si>
  <si>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</si>
  <si>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</si>
  <si>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</si>
  <si>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</si>
  <si>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</si>
  <si>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</si>
  <si>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</si>
  <si>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</si>
  <si>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</si>
  <si>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</si>
  <si>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</si>
  <si>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</si>
  <si>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</si>
  <si>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</si>
  <si>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</si>
  <si>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</si>
  <si>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</si>
  <si>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</si>
  <si>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</si>
  <si>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</si>
  <si>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</si>
  <si>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</si>
  <si>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</si>
  <si>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</si>
  <si>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</si>
  <si>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</si>
  <si>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</si>
  <si>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</si>
  <si>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</si>
  <si>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</si>
  <si>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</si>
  <si>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</si>
  <si>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</si>
  <si>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</si>
  <si>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</si>
  <si>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</si>
  <si>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</si>
  <si>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</si>
  <si>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</si>
  <si>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</si>
  <si>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</si>
  <si>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</si>
  <si>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</si>
  <si>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</si>
  <si>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</si>
  <si>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</si>
  <si>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</si>
  <si>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</si>
  <si>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</si>
  <si>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</si>
  <si>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</si>
  <si>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</si>
  <si>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</si>
  <si>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</si>
  <si>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</si>
  <si>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</si>
  <si>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</si>
  <si>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</si>
  <si>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</si>
  <si>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</si>
  <si>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</si>
  <si>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</si>
  <si>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</si>
  <si>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</si>
  <si>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</si>
  <si>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</si>
  <si>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</si>
  <si>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</si>
  <si>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</si>
  <si>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</si>
  <si>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</si>
  <si>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</si>
  <si>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</si>
  <si>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</si>
  <si>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</si>
  <si>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</si>
  <si>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</si>
  <si>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</si>
  <si>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</si>
  <si>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</si>
  <si>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</si>
  <si>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</si>
  <si>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유현숙, ID : H1900250)</t>
  </si>
  <si>
    <t>2020년 06월 17일 11:08:20</t>
  </si>
  <si>
    <t>H1900250</t>
  </si>
  <si>
    <t>유현숙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</si>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</sst>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62.477029999999999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209824"/>
        <c:axId val="434210216"/>
      </c:barChart>
      <c:catAx>
        <c:axId val="43420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10216"/>
        <c:crosses val="autoZero"/>
        <c:auto val="1"/>
        <c:lblAlgn val="ctr"/>
        <c:lblOffset val="100"/>
        <c:noMultiLvlLbl val="0"/>
      </c:catAx>
      <c:valAx>
        <c:axId val="434210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20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2.9699260000000001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346800"/>
        <c:axId val="437347192"/>
      </c:barChart>
      <c:catAx>
        <c:axId val="437346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347192"/>
        <c:crosses val="autoZero"/>
        <c:auto val="1"/>
        <c:lblAlgn val="ctr"/>
        <c:lblOffset val="100"/>
        <c:noMultiLvlLbl val="0"/>
      </c:catAx>
      <c:valAx>
        <c:axId val="437347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34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1.0274055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347976"/>
        <c:axId val="437348368"/>
      </c:barChart>
      <c:catAx>
        <c:axId val="437347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348368"/>
        <c:crosses val="autoZero"/>
        <c:auto val="1"/>
        <c:lblAlgn val="ctr"/>
        <c:lblOffset val="100"/>
        <c:noMultiLvlLbl val="0"/>
      </c:catAx>
      <c:valAx>
        <c:axId val="437348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347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1024.1936000000001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526376"/>
        <c:axId val="437526768"/>
      </c:barChart>
      <c:catAx>
        <c:axId val="43752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526768"/>
        <c:crosses val="autoZero"/>
        <c:auto val="1"/>
        <c:lblAlgn val="ctr"/>
        <c:lblOffset val="100"/>
        <c:noMultiLvlLbl val="0"/>
      </c:catAx>
      <c:valAx>
        <c:axId val="437526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52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3445.4749000000002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527552"/>
        <c:axId val="437527944"/>
      </c:barChart>
      <c:catAx>
        <c:axId val="43752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527944"/>
        <c:crosses val="autoZero"/>
        <c:auto val="1"/>
        <c:lblAlgn val="ctr"/>
        <c:lblOffset val="100"/>
        <c:noMultiLvlLbl val="0"/>
      </c:catAx>
      <c:valAx>
        <c:axId val="4375279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52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90.603589999999997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528728"/>
        <c:axId val="437529120"/>
      </c:barChart>
      <c:catAx>
        <c:axId val="43752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529120"/>
        <c:crosses val="autoZero"/>
        <c:auto val="1"/>
        <c:lblAlgn val="ctr"/>
        <c:lblOffset val="100"/>
        <c:noMultiLvlLbl val="0"/>
      </c:catAx>
      <c:valAx>
        <c:axId val="43752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52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151.96001999999999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529904"/>
        <c:axId val="437976952"/>
      </c:barChart>
      <c:catAx>
        <c:axId val="43752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976952"/>
        <c:crosses val="autoZero"/>
        <c:auto val="1"/>
        <c:lblAlgn val="ctr"/>
        <c:lblOffset val="100"/>
        <c:noMultiLvlLbl val="0"/>
      </c:catAx>
      <c:valAx>
        <c:axId val="437976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52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9.7626170000000005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977736"/>
        <c:axId val="437978128"/>
      </c:barChart>
      <c:catAx>
        <c:axId val="43797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978128"/>
        <c:crosses val="autoZero"/>
        <c:auto val="1"/>
        <c:lblAlgn val="ctr"/>
        <c:lblOffset val="100"/>
        <c:noMultiLvlLbl val="0"/>
      </c:catAx>
      <c:valAx>
        <c:axId val="437978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97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2230.8047000000001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978912"/>
        <c:axId val="437979304"/>
      </c:barChart>
      <c:catAx>
        <c:axId val="4379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979304"/>
        <c:crosses val="autoZero"/>
        <c:auto val="1"/>
        <c:lblAlgn val="ctr"/>
        <c:lblOffset val="100"/>
        <c:noMultiLvlLbl val="0"/>
      </c:catAx>
      <c:valAx>
        <c:axId val="4379793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97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0.30768356000000002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980088"/>
        <c:axId val="437980480"/>
      </c:barChart>
      <c:catAx>
        <c:axId val="437980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980480"/>
        <c:crosses val="autoZero"/>
        <c:auto val="1"/>
        <c:lblAlgn val="ctr"/>
        <c:lblOffset val="100"/>
        <c:noMultiLvlLbl val="0"/>
      </c:catAx>
      <c:valAx>
        <c:axId val="437980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980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2.9121700000000001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802232"/>
        <c:axId val="437802624"/>
      </c:barChart>
      <c:catAx>
        <c:axId val="43780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802624"/>
        <c:crosses val="autoZero"/>
        <c:auto val="1"/>
        <c:lblAlgn val="ctr"/>
        <c:lblOffset val="100"/>
        <c:noMultiLvlLbl val="0"/>
      </c:catAx>
      <c:valAx>
        <c:axId val="437802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80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31.647434000000001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586896"/>
        <c:axId val="436587288"/>
      </c:barChart>
      <c:catAx>
        <c:axId val="43658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587288"/>
        <c:crosses val="autoZero"/>
        <c:auto val="1"/>
        <c:lblAlgn val="ctr"/>
        <c:lblOffset val="100"/>
        <c:noMultiLvlLbl val="0"/>
      </c:catAx>
      <c:valAx>
        <c:axId val="436587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58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174.17679000000001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803800"/>
        <c:axId val="437804192"/>
      </c:barChart>
      <c:catAx>
        <c:axId val="43780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804192"/>
        <c:crosses val="autoZero"/>
        <c:auto val="1"/>
        <c:lblAlgn val="ctr"/>
        <c:lblOffset val="100"/>
        <c:noMultiLvlLbl val="0"/>
      </c:catAx>
      <c:valAx>
        <c:axId val="43780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80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72.186509999999998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804584"/>
        <c:axId val="437804976"/>
      </c:barChart>
      <c:catAx>
        <c:axId val="43780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804976"/>
        <c:crosses val="autoZero"/>
        <c:auto val="1"/>
        <c:lblAlgn val="ctr"/>
        <c:lblOffset val="100"/>
        <c:noMultiLvlLbl val="0"/>
      </c:catAx>
      <c:valAx>
        <c:axId val="437804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80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10.862</c:v>
                </c:pt>
                <c:pt idx="1">
                  <c:v>16.28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8095736"/>
        <c:axId val="438096128"/>
      </c:barChart>
      <c:catAx>
        <c:axId val="43809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096128"/>
        <c:crosses val="autoZero"/>
        <c:auto val="1"/>
        <c:lblAlgn val="ctr"/>
        <c:lblOffset val="100"/>
        <c:noMultiLvlLbl val="0"/>
      </c:catAx>
      <c:valAx>
        <c:axId val="438096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09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9.3504860000000001</c:v>
                </c:pt>
                <c:pt idx="1">
                  <c:v>14.322355</c:v>
                </c:pt>
                <c:pt idx="2">
                  <c:v>13.903007499999999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693.04229999999995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097304"/>
        <c:axId val="438097696"/>
      </c:barChart>
      <c:catAx>
        <c:axId val="438097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097696"/>
        <c:crosses val="autoZero"/>
        <c:auto val="1"/>
        <c:lblAlgn val="ctr"/>
        <c:lblOffset val="100"/>
        <c:noMultiLvlLbl val="0"/>
      </c:catAx>
      <c:valAx>
        <c:axId val="438097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097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24.120290000000001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098480"/>
        <c:axId val="438098872"/>
      </c:barChart>
      <c:catAx>
        <c:axId val="43809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098872"/>
        <c:crosses val="autoZero"/>
        <c:auto val="1"/>
        <c:lblAlgn val="ctr"/>
        <c:lblOffset val="100"/>
        <c:noMultiLvlLbl val="0"/>
      </c:catAx>
      <c:valAx>
        <c:axId val="438098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09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68.984999999999999</c:v>
                </c:pt>
                <c:pt idx="1">
                  <c:v>12.859</c:v>
                </c:pt>
                <c:pt idx="2">
                  <c:v>18.155999999999999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8539680"/>
        <c:axId val="438540072"/>
      </c:barChart>
      <c:catAx>
        <c:axId val="43853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540072"/>
        <c:crosses val="autoZero"/>
        <c:auto val="1"/>
        <c:lblAlgn val="ctr"/>
        <c:lblOffset val="100"/>
        <c:noMultiLvlLbl val="0"/>
      </c:catAx>
      <c:valAx>
        <c:axId val="438540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53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1633.0878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540856"/>
        <c:axId val="438541248"/>
      </c:barChart>
      <c:catAx>
        <c:axId val="43854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541248"/>
        <c:crosses val="autoZero"/>
        <c:auto val="1"/>
        <c:lblAlgn val="ctr"/>
        <c:lblOffset val="100"/>
        <c:noMultiLvlLbl val="0"/>
      </c:catAx>
      <c:valAx>
        <c:axId val="438541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540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204.50854000000001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542032"/>
        <c:axId val="438542424"/>
      </c:barChart>
      <c:catAx>
        <c:axId val="43854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542424"/>
        <c:crosses val="autoZero"/>
        <c:auto val="1"/>
        <c:lblAlgn val="ctr"/>
        <c:lblOffset val="100"/>
        <c:noMultiLvlLbl val="0"/>
      </c:catAx>
      <c:valAx>
        <c:axId val="43854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54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454.52692000000002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543208"/>
        <c:axId val="438930600"/>
      </c:barChart>
      <c:catAx>
        <c:axId val="438543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930600"/>
        <c:crosses val="autoZero"/>
        <c:auto val="1"/>
        <c:lblAlgn val="ctr"/>
        <c:lblOffset val="100"/>
        <c:noMultiLvlLbl val="0"/>
      </c:catAx>
      <c:valAx>
        <c:axId val="438930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54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3.825704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588072"/>
        <c:axId val="436588464"/>
      </c:barChart>
      <c:catAx>
        <c:axId val="436588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588464"/>
        <c:crosses val="autoZero"/>
        <c:auto val="1"/>
        <c:lblAlgn val="ctr"/>
        <c:lblOffset val="100"/>
        <c:noMultiLvlLbl val="0"/>
      </c:catAx>
      <c:valAx>
        <c:axId val="436588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58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6327.4413999999997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931384"/>
        <c:axId val="438931776"/>
      </c:barChart>
      <c:catAx>
        <c:axId val="43893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931776"/>
        <c:crosses val="autoZero"/>
        <c:auto val="1"/>
        <c:lblAlgn val="ctr"/>
        <c:lblOffset val="100"/>
        <c:noMultiLvlLbl val="0"/>
      </c:catAx>
      <c:valAx>
        <c:axId val="43893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93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16.315752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932560"/>
        <c:axId val="438932952"/>
      </c:barChart>
      <c:catAx>
        <c:axId val="43893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932952"/>
        <c:crosses val="autoZero"/>
        <c:auto val="1"/>
        <c:lblAlgn val="ctr"/>
        <c:lblOffset val="100"/>
        <c:noMultiLvlLbl val="0"/>
      </c:catAx>
      <c:valAx>
        <c:axId val="438932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93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2.2110698000000002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933736"/>
        <c:axId val="438934128"/>
      </c:barChart>
      <c:catAx>
        <c:axId val="438933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934128"/>
        <c:crosses val="autoZero"/>
        <c:auto val="1"/>
        <c:lblAlgn val="ctr"/>
        <c:lblOffset val="100"/>
        <c:noMultiLvlLbl val="0"/>
      </c:catAx>
      <c:valAx>
        <c:axId val="438934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933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339.66406000000001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589248"/>
        <c:axId val="436589640"/>
      </c:barChart>
      <c:catAx>
        <c:axId val="43658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589640"/>
        <c:crosses val="autoZero"/>
        <c:auto val="1"/>
        <c:lblAlgn val="ctr"/>
        <c:lblOffset val="100"/>
        <c:noMultiLvlLbl val="0"/>
      </c:catAx>
      <c:valAx>
        <c:axId val="436589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58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1.5683248000000001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590424"/>
        <c:axId val="437198688"/>
      </c:barChart>
      <c:catAx>
        <c:axId val="436590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198688"/>
        <c:crosses val="autoZero"/>
        <c:auto val="1"/>
        <c:lblAlgn val="ctr"/>
        <c:lblOffset val="100"/>
        <c:noMultiLvlLbl val="0"/>
      </c:catAx>
      <c:valAx>
        <c:axId val="437198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590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17.045169999999999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199864"/>
        <c:axId val="437200256"/>
      </c:barChart>
      <c:catAx>
        <c:axId val="43719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200256"/>
        <c:crosses val="autoZero"/>
        <c:auto val="1"/>
        <c:lblAlgn val="ctr"/>
        <c:lblOffset val="100"/>
        <c:noMultiLvlLbl val="0"/>
      </c:catAx>
      <c:valAx>
        <c:axId val="437200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19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2.2110698000000002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201040"/>
        <c:axId val="437201432"/>
      </c:barChart>
      <c:catAx>
        <c:axId val="43720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201432"/>
        <c:crosses val="autoZero"/>
        <c:auto val="1"/>
        <c:lblAlgn val="ctr"/>
        <c:lblOffset val="100"/>
        <c:noMultiLvlLbl val="0"/>
      </c:catAx>
      <c:valAx>
        <c:axId val="437201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20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758.27139999999997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202216"/>
        <c:axId val="437345232"/>
      </c:barChart>
      <c:catAx>
        <c:axId val="437202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345232"/>
        <c:crosses val="autoZero"/>
        <c:auto val="1"/>
        <c:lblAlgn val="ctr"/>
        <c:lblOffset val="100"/>
        <c:noMultiLvlLbl val="0"/>
      </c:catAx>
      <c:valAx>
        <c:axId val="437345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202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6.109089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199472"/>
        <c:axId val="437346016"/>
      </c:barChart>
      <c:catAx>
        <c:axId val="43719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346016"/>
        <c:crosses val="autoZero"/>
        <c:auto val="1"/>
        <c:lblAlgn val="ctr"/>
        <c:lblOffset val="100"/>
        <c:noMultiLvlLbl val="0"/>
      </c:catAx>
      <c:valAx>
        <c:axId val="437346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19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유현숙, ID : H1900250)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17일 11:08:20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1600</v>
      </c>
      <c r="C6" s="59">
        <f>'DRIs DATA 입력'!C6</f>
        <v>1633.0878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62.477029999999999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31.647434000000001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68.984999999999999</v>
      </c>
      <c r="G8" s="59">
        <f>'DRIs DATA 입력'!G8</f>
        <v>12.859</v>
      </c>
      <c r="H8" s="59">
        <f>'DRIs DATA 입력'!H8</f>
        <v>18.155999999999999</v>
      </c>
      <c r="I8" s="46"/>
      <c r="J8" s="59" t="s">
        <v>216</v>
      </c>
      <c r="K8" s="59">
        <f>'DRIs DATA 입력'!K8</f>
        <v>10.862</v>
      </c>
      <c r="L8" s="59">
        <f>'DRIs DATA 입력'!L8</f>
        <v>16.28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693.04229999999995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24.120290000000001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3.825704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339.66406000000001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204.50854000000001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1.9299371000000001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1.5683248000000001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17.045169999999999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2.2110698000000002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758.27139999999997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6.109089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2.9699260000000001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1.0274055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454.52692000000002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1024.1936000000001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6327.4413999999997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3445.4749000000002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90.603589999999997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151.96001999999999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16.315752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9.7626170000000005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2230.8047000000001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0.30768356000000002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2.9121700000000001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174.17679000000001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72.186509999999998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38" sqref="J38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333</v>
      </c>
      <c r="G1" s="62" t="s">
        <v>276</v>
      </c>
      <c r="H1" s="61" t="s">
        <v>334</v>
      </c>
    </row>
    <row r="3" spans="1:27" x14ac:dyDescent="0.4">
      <c r="A3" s="71" t="s">
        <v>277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278</v>
      </c>
      <c r="B4" s="69"/>
      <c r="C4" s="69"/>
      <c r="E4" s="66" t="s">
        <v>279</v>
      </c>
      <c r="F4" s="67"/>
      <c r="G4" s="67"/>
      <c r="H4" s="68"/>
      <c r="J4" s="66" t="s">
        <v>280</v>
      </c>
      <c r="K4" s="67"/>
      <c r="L4" s="68"/>
      <c r="N4" s="69" t="s">
        <v>281</v>
      </c>
      <c r="O4" s="69"/>
      <c r="P4" s="69"/>
      <c r="Q4" s="69"/>
      <c r="R4" s="69"/>
      <c r="S4" s="69"/>
      <c r="U4" s="69" t="s">
        <v>282</v>
      </c>
      <c r="V4" s="69"/>
      <c r="W4" s="69"/>
      <c r="X4" s="69"/>
      <c r="Y4" s="69"/>
      <c r="Z4" s="69"/>
    </row>
    <row r="5" spans="1:27" x14ac:dyDescent="0.4">
      <c r="A5" s="65"/>
      <c r="B5" s="65" t="s">
        <v>283</v>
      </c>
      <c r="C5" s="65" t="s">
        <v>284</v>
      </c>
      <c r="E5" s="65"/>
      <c r="F5" s="65" t="s">
        <v>50</v>
      </c>
      <c r="G5" s="65" t="s">
        <v>285</v>
      </c>
      <c r="H5" s="65" t="s">
        <v>281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289</v>
      </c>
      <c r="Q5" s="65" t="s">
        <v>290</v>
      </c>
      <c r="R5" s="65" t="s">
        <v>291</v>
      </c>
      <c r="S5" s="65" t="s">
        <v>284</v>
      </c>
      <c r="U5" s="65"/>
      <c r="V5" s="65" t="s">
        <v>288</v>
      </c>
      <c r="W5" s="65" t="s">
        <v>289</v>
      </c>
      <c r="X5" s="65" t="s">
        <v>290</v>
      </c>
      <c r="Y5" s="65" t="s">
        <v>291</v>
      </c>
      <c r="Z5" s="65" t="s">
        <v>284</v>
      </c>
    </row>
    <row r="6" spans="1:27" x14ac:dyDescent="0.4">
      <c r="A6" s="65" t="s">
        <v>278</v>
      </c>
      <c r="B6" s="65">
        <v>1600</v>
      </c>
      <c r="C6" s="65">
        <v>1633.0878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40</v>
      </c>
      <c r="P6" s="65">
        <v>45</v>
      </c>
      <c r="Q6" s="65">
        <v>0</v>
      </c>
      <c r="R6" s="65">
        <v>0</v>
      </c>
      <c r="S6" s="65">
        <v>62.477029999999999</v>
      </c>
      <c r="U6" s="65" t="s">
        <v>294</v>
      </c>
      <c r="V6" s="65">
        <v>0</v>
      </c>
      <c r="W6" s="65">
        <v>0</v>
      </c>
      <c r="X6" s="65">
        <v>20</v>
      </c>
      <c r="Y6" s="65">
        <v>0</v>
      </c>
      <c r="Z6" s="65">
        <v>31.647434000000001</v>
      </c>
    </row>
    <row r="7" spans="1:27" x14ac:dyDescent="0.4">
      <c r="E7" s="65" t="s">
        <v>295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4">
      <c r="E8" s="65" t="s">
        <v>296</v>
      </c>
      <c r="F8" s="65">
        <v>68.984999999999999</v>
      </c>
      <c r="G8" s="65">
        <v>12.859</v>
      </c>
      <c r="H8" s="65">
        <v>18.155999999999999</v>
      </c>
      <c r="J8" s="65" t="s">
        <v>296</v>
      </c>
      <c r="K8" s="65">
        <v>10.862</v>
      </c>
      <c r="L8" s="65">
        <v>16.28</v>
      </c>
    </row>
    <row r="13" spans="1:27" x14ac:dyDescent="0.4">
      <c r="A13" s="70" t="s">
        <v>297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298</v>
      </c>
      <c r="B14" s="69"/>
      <c r="C14" s="69"/>
      <c r="D14" s="69"/>
      <c r="E14" s="69"/>
      <c r="F14" s="69"/>
      <c r="H14" s="69" t="s">
        <v>299</v>
      </c>
      <c r="I14" s="69"/>
      <c r="J14" s="69"/>
      <c r="K14" s="69"/>
      <c r="L14" s="69"/>
      <c r="M14" s="69"/>
      <c r="O14" s="69" t="s">
        <v>300</v>
      </c>
      <c r="P14" s="69"/>
      <c r="Q14" s="69"/>
      <c r="R14" s="69"/>
      <c r="S14" s="69"/>
      <c r="T14" s="69"/>
      <c r="V14" s="69" t="s">
        <v>301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288</v>
      </c>
      <c r="C15" s="65" t="s">
        <v>289</v>
      </c>
      <c r="D15" s="65" t="s">
        <v>290</v>
      </c>
      <c r="E15" s="65" t="s">
        <v>291</v>
      </c>
      <c r="F15" s="65" t="s">
        <v>284</v>
      </c>
      <c r="H15" s="65"/>
      <c r="I15" s="65" t="s">
        <v>288</v>
      </c>
      <c r="J15" s="65" t="s">
        <v>289</v>
      </c>
      <c r="K15" s="65" t="s">
        <v>290</v>
      </c>
      <c r="L15" s="65" t="s">
        <v>291</v>
      </c>
      <c r="M15" s="65" t="s">
        <v>284</v>
      </c>
      <c r="O15" s="65"/>
      <c r="P15" s="65" t="s">
        <v>288</v>
      </c>
      <c r="Q15" s="65" t="s">
        <v>289</v>
      </c>
      <c r="R15" s="65" t="s">
        <v>290</v>
      </c>
      <c r="S15" s="65" t="s">
        <v>291</v>
      </c>
      <c r="T15" s="65" t="s">
        <v>284</v>
      </c>
      <c r="V15" s="65"/>
      <c r="W15" s="65" t="s">
        <v>288</v>
      </c>
      <c r="X15" s="65" t="s">
        <v>289</v>
      </c>
      <c r="Y15" s="65" t="s">
        <v>290</v>
      </c>
      <c r="Z15" s="65" t="s">
        <v>291</v>
      </c>
      <c r="AA15" s="65" t="s">
        <v>284</v>
      </c>
    </row>
    <row r="16" spans="1:27" x14ac:dyDescent="0.4">
      <c r="A16" s="65" t="s">
        <v>302</v>
      </c>
      <c r="B16" s="65">
        <v>410</v>
      </c>
      <c r="C16" s="65">
        <v>550</v>
      </c>
      <c r="D16" s="65">
        <v>0</v>
      </c>
      <c r="E16" s="65">
        <v>3000</v>
      </c>
      <c r="F16" s="65">
        <v>693.04229999999995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24.120290000000001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3.825704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339.66406000000001</v>
      </c>
    </row>
    <row r="23" spans="1:62" x14ac:dyDescent="0.4">
      <c r="A23" s="70" t="s">
        <v>303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304</v>
      </c>
      <c r="B24" s="69"/>
      <c r="C24" s="69"/>
      <c r="D24" s="69"/>
      <c r="E24" s="69"/>
      <c r="F24" s="69"/>
      <c r="H24" s="69" t="s">
        <v>305</v>
      </c>
      <c r="I24" s="69"/>
      <c r="J24" s="69"/>
      <c r="K24" s="69"/>
      <c r="L24" s="69"/>
      <c r="M24" s="69"/>
      <c r="O24" s="69" t="s">
        <v>306</v>
      </c>
      <c r="P24" s="69"/>
      <c r="Q24" s="69"/>
      <c r="R24" s="69"/>
      <c r="S24" s="69"/>
      <c r="T24" s="69"/>
      <c r="V24" s="69" t="s">
        <v>307</v>
      </c>
      <c r="W24" s="69"/>
      <c r="X24" s="69"/>
      <c r="Y24" s="69"/>
      <c r="Z24" s="69"/>
      <c r="AA24" s="69"/>
      <c r="AC24" s="69" t="s">
        <v>308</v>
      </c>
      <c r="AD24" s="69"/>
      <c r="AE24" s="69"/>
      <c r="AF24" s="69"/>
      <c r="AG24" s="69"/>
      <c r="AH24" s="69"/>
      <c r="AJ24" s="69" t="s">
        <v>309</v>
      </c>
      <c r="AK24" s="69"/>
      <c r="AL24" s="69"/>
      <c r="AM24" s="69"/>
      <c r="AN24" s="69"/>
      <c r="AO24" s="69"/>
      <c r="AQ24" s="69" t="s">
        <v>310</v>
      </c>
      <c r="AR24" s="69"/>
      <c r="AS24" s="69"/>
      <c r="AT24" s="69"/>
      <c r="AU24" s="69"/>
      <c r="AV24" s="69"/>
      <c r="AX24" s="69" t="s">
        <v>311</v>
      </c>
      <c r="AY24" s="69"/>
      <c r="AZ24" s="69"/>
      <c r="BA24" s="69"/>
      <c r="BB24" s="69"/>
      <c r="BC24" s="69"/>
      <c r="BE24" s="69" t="s">
        <v>312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288</v>
      </c>
      <c r="C25" s="65" t="s">
        <v>289</v>
      </c>
      <c r="D25" s="65" t="s">
        <v>290</v>
      </c>
      <c r="E25" s="65" t="s">
        <v>291</v>
      </c>
      <c r="F25" s="65" t="s">
        <v>284</v>
      </c>
      <c r="H25" s="65"/>
      <c r="I25" s="65" t="s">
        <v>288</v>
      </c>
      <c r="J25" s="65" t="s">
        <v>289</v>
      </c>
      <c r="K25" s="65" t="s">
        <v>290</v>
      </c>
      <c r="L25" s="65" t="s">
        <v>291</v>
      </c>
      <c r="M25" s="65" t="s">
        <v>284</v>
      </c>
      <c r="O25" s="65"/>
      <c r="P25" s="65" t="s">
        <v>288</v>
      </c>
      <c r="Q25" s="65" t="s">
        <v>289</v>
      </c>
      <c r="R25" s="65" t="s">
        <v>290</v>
      </c>
      <c r="S25" s="65" t="s">
        <v>291</v>
      </c>
      <c r="T25" s="65" t="s">
        <v>284</v>
      </c>
      <c r="V25" s="65"/>
      <c r="W25" s="65" t="s">
        <v>288</v>
      </c>
      <c r="X25" s="65" t="s">
        <v>289</v>
      </c>
      <c r="Y25" s="65" t="s">
        <v>290</v>
      </c>
      <c r="Z25" s="65" t="s">
        <v>291</v>
      </c>
      <c r="AA25" s="65" t="s">
        <v>284</v>
      </c>
      <c r="AC25" s="65"/>
      <c r="AD25" s="65" t="s">
        <v>288</v>
      </c>
      <c r="AE25" s="65" t="s">
        <v>289</v>
      </c>
      <c r="AF25" s="65" t="s">
        <v>290</v>
      </c>
      <c r="AG25" s="65" t="s">
        <v>291</v>
      </c>
      <c r="AH25" s="65" t="s">
        <v>284</v>
      </c>
      <c r="AJ25" s="65"/>
      <c r="AK25" s="65" t="s">
        <v>288</v>
      </c>
      <c r="AL25" s="65" t="s">
        <v>289</v>
      </c>
      <c r="AM25" s="65" t="s">
        <v>290</v>
      </c>
      <c r="AN25" s="65" t="s">
        <v>291</v>
      </c>
      <c r="AO25" s="65" t="s">
        <v>284</v>
      </c>
      <c r="AQ25" s="65"/>
      <c r="AR25" s="65" t="s">
        <v>288</v>
      </c>
      <c r="AS25" s="65" t="s">
        <v>289</v>
      </c>
      <c r="AT25" s="65" t="s">
        <v>290</v>
      </c>
      <c r="AU25" s="65" t="s">
        <v>291</v>
      </c>
      <c r="AV25" s="65" t="s">
        <v>284</v>
      </c>
      <c r="AX25" s="65"/>
      <c r="AY25" s="65" t="s">
        <v>288</v>
      </c>
      <c r="AZ25" s="65" t="s">
        <v>289</v>
      </c>
      <c r="BA25" s="65" t="s">
        <v>290</v>
      </c>
      <c r="BB25" s="65" t="s">
        <v>291</v>
      </c>
      <c r="BC25" s="65" t="s">
        <v>284</v>
      </c>
      <c r="BE25" s="65"/>
      <c r="BF25" s="65" t="s">
        <v>288</v>
      </c>
      <c r="BG25" s="65" t="s">
        <v>289</v>
      </c>
      <c r="BH25" s="65" t="s">
        <v>290</v>
      </c>
      <c r="BI25" s="65" t="s">
        <v>291</v>
      </c>
      <c r="BJ25" s="65" t="s">
        <v>284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204.50854000000001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1.9299371000000001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1.5683248000000001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17.045169999999999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2.2110698000000002</v>
      </c>
      <c r="AJ26" s="65" t="s">
        <v>313</v>
      </c>
      <c r="AK26" s="65">
        <v>320</v>
      </c>
      <c r="AL26" s="65">
        <v>400</v>
      </c>
      <c r="AM26" s="65">
        <v>0</v>
      </c>
      <c r="AN26" s="65">
        <v>1000</v>
      </c>
      <c r="AO26" s="65">
        <v>758.27139999999997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6.109089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2.9699260000000001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1.0274055</v>
      </c>
    </row>
    <row r="33" spans="1:68" x14ac:dyDescent="0.4">
      <c r="A33" s="70" t="s">
        <v>314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315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316</v>
      </c>
      <c r="W34" s="69"/>
      <c r="X34" s="69"/>
      <c r="Y34" s="69"/>
      <c r="Z34" s="69"/>
      <c r="AA34" s="69"/>
      <c r="AC34" s="69" t="s">
        <v>317</v>
      </c>
      <c r="AD34" s="69"/>
      <c r="AE34" s="69"/>
      <c r="AF34" s="69"/>
      <c r="AG34" s="69"/>
      <c r="AH34" s="69"/>
      <c r="AJ34" s="69" t="s">
        <v>318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288</v>
      </c>
      <c r="C35" s="65" t="s">
        <v>289</v>
      </c>
      <c r="D35" s="65" t="s">
        <v>290</v>
      </c>
      <c r="E35" s="65" t="s">
        <v>291</v>
      </c>
      <c r="F35" s="65" t="s">
        <v>284</v>
      </c>
      <c r="H35" s="65"/>
      <c r="I35" s="65" t="s">
        <v>288</v>
      </c>
      <c r="J35" s="65" t="s">
        <v>289</v>
      </c>
      <c r="K35" s="65" t="s">
        <v>290</v>
      </c>
      <c r="L35" s="65" t="s">
        <v>291</v>
      </c>
      <c r="M35" s="65" t="s">
        <v>284</v>
      </c>
      <c r="O35" s="65"/>
      <c r="P35" s="65" t="s">
        <v>288</v>
      </c>
      <c r="Q35" s="65" t="s">
        <v>289</v>
      </c>
      <c r="R35" s="65" t="s">
        <v>290</v>
      </c>
      <c r="S35" s="65" t="s">
        <v>291</v>
      </c>
      <c r="T35" s="65" t="s">
        <v>284</v>
      </c>
      <c r="V35" s="65"/>
      <c r="W35" s="65" t="s">
        <v>288</v>
      </c>
      <c r="X35" s="65" t="s">
        <v>289</v>
      </c>
      <c r="Y35" s="65" t="s">
        <v>290</v>
      </c>
      <c r="Z35" s="65" t="s">
        <v>291</v>
      </c>
      <c r="AA35" s="65" t="s">
        <v>284</v>
      </c>
      <c r="AC35" s="65"/>
      <c r="AD35" s="65" t="s">
        <v>288</v>
      </c>
      <c r="AE35" s="65" t="s">
        <v>289</v>
      </c>
      <c r="AF35" s="65" t="s">
        <v>290</v>
      </c>
      <c r="AG35" s="65" t="s">
        <v>291</v>
      </c>
      <c r="AH35" s="65" t="s">
        <v>284</v>
      </c>
      <c r="AJ35" s="65"/>
      <c r="AK35" s="65" t="s">
        <v>288</v>
      </c>
      <c r="AL35" s="65" t="s">
        <v>289</v>
      </c>
      <c r="AM35" s="65" t="s">
        <v>290</v>
      </c>
      <c r="AN35" s="65" t="s">
        <v>291</v>
      </c>
      <c r="AO35" s="65" t="s">
        <v>284</v>
      </c>
    </row>
    <row r="36" spans="1:68" x14ac:dyDescent="0.4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454.52692000000002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1024.1936000000001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6327.4413999999997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3445.4749000000002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90.603589999999997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151.96001999999999</v>
      </c>
    </row>
    <row r="43" spans="1:68" x14ac:dyDescent="0.4">
      <c r="A43" s="70" t="s">
        <v>319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320</v>
      </c>
      <c r="B44" s="69"/>
      <c r="C44" s="69"/>
      <c r="D44" s="69"/>
      <c r="E44" s="69"/>
      <c r="F44" s="69"/>
      <c r="H44" s="69" t="s">
        <v>321</v>
      </c>
      <c r="I44" s="69"/>
      <c r="J44" s="69"/>
      <c r="K44" s="69"/>
      <c r="L44" s="69"/>
      <c r="M44" s="69"/>
      <c r="O44" s="69" t="s">
        <v>322</v>
      </c>
      <c r="P44" s="69"/>
      <c r="Q44" s="69"/>
      <c r="R44" s="69"/>
      <c r="S44" s="69"/>
      <c r="T44" s="69"/>
      <c r="V44" s="69" t="s">
        <v>323</v>
      </c>
      <c r="W44" s="69"/>
      <c r="X44" s="69"/>
      <c r="Y44" s="69"/>
      <c r="Z44" s="69"/>
      <c r="AA44" s="69"/>
      <c r="AC44" s="69" t="s">
        <v>324</v>
      </c>
      <c r="AD44" s="69"/>
      <c r="AE44" s="69"/>
      <c r="AF44" s="69"/>
      <c r="AG44" s="69"/>
      <c r="AH44" s="69"/>
      <c r="AJ44" s="69" t="s">
        <v>325</v>
      </c>
      <c r="AK44" s="69"/>
      <c r="AL44" s="69"/>
      <c r="AM44" s="69"/>
      <c r="AN44" s="69"/>
      <c r="AO44" s="69"/>
      <c r="AQ44" s="69" t="s">
        <v>326</v>
      </c>
      <c r="AR44" s="69"/>
      <c r="AS44" s="69"/>
      <c r="AT44" s="69"/>
      <c r="AU44" s="69"/>
      <c r="AV44" s="69"/>
      <c r="AX44" s="69" t="s">
        <v>327</v>
      </c>
      <c r="AY44" s="69"/>
      <c r="AZ44" s="69"/>
      <c r="BA44" s="69"/>
      <c r="BB44" s="69"/>
      <c r="BC44" s="69"/>
      <c r="BE44" s="69" t="s">
        <v>328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288</v>
      </c>
      <c r="C45" s="65" t="s">
        <v>289</v>
      </c>
      <c r="D45" s="65" t="s">
        <v>290</v>
      </c>
      <c r="E45" s="65" t="s">
        <v>291</v>
      </c>
      <c r="F45" s="65" t="s">
        <v>284</v>
      </c>
      <c r="H45" s="65"/>
      <c r="I45" s="65" t="s">
        <v>288</v>
      </c>
      <c r="J45" s="65" t="s">
        <v>289</v>
      </c>
      <c r="K45" s="65" t="s">
        <v>290</v>
      </c>
      <c r="L45" s="65" t="s">
        <v>291</v>
      </c>
      <c r="M45" s="65" t="s">
        <v>284</v>
      </c>
      <c r="O45" s="65"/>
      <c r="P45" s="65" t="s">
        <v>288</v>
      </c>
      <c r="Q45" s="65" t="s">
        <v>289</v>
      </c>
      <c r="R45" s="65" t="s">
        <v>290</v>
      </c>
      <c r="S45" s="65" t="s">
        <v>291</v>
      </c>
      <c r="T45" s="65" t="s">
        <v>284</v>
      </c>
      <c r="V45" s="65"/>
      <c r="W45" s="65" t="s">
        <v>288</v>
      </c>
      <c r="X45" s="65" t="s">
        <v>289</v>
      </c>
      <c r="Y45" s="65" t="s">
        <v>290</v>
      </c>
      <c r="Z45" s="65" t="s">
        <v>291</v>
      </c>
      <c r="AA45" s="65" t="s">
        <v>284</v>
      </c>
      <c r="AC45" s="65"/>
      <c r="AD45" s="65" t="s">
        <v>288</v>
      </c>
      <c r="AE45" s="65" t="s">
        <v>289</v>
      </c>
      <c r="AF45" s="65" t="s">
        <v>290</v>
      </c>
      <c r="AG45" s="65" t="s">
        <v>291</v>
      </c>
      <c r="AH45" s="65" t="s">
        <v>284</v>
      </c>
      <c r="AJ45" s="65"/>
      <c r="AK45" s="65" t="s">
        <v>288</v>
      </c>
      <c r="AL45" s="65" t="s">
        <v>289</v>
      </c>
      <c r="AM45" s="65" t="s">
        <v>290</v>
      </c>
      <c r="AN45" s="65" t="s">
        <v>291</v>
      </c>
      <c r="AO45" s="65" t="s">
        <v>284</v>
      </c>
      <c r="AQ45" s="65"/>
      <c r="AR45" s="65" t="s">
        <v>288</v>
      </c>
      <c r="AS45" s="65" t="s">
        <v>289</v>
      </c>
      <c r="AT45" s="65" t="s">
        <v>290</v>
      </c>
      <c r="AU45" s="65" t="s">
        <v>291</v>
      </c>
      <c r="AV45" s="65" t="s">
        <v>284</v>
      </c>
      <c r="AX45" s="65"/>
      <c r="AY45" s="65" t="s">
        <v>288</v>
      </c>
      <c r="AZ45" s="65" t="s">
        <v>289</v>
      </c>
      <c r="BA45" s="65" t="s">
        <v>290</v>
      </c>
      <c r="BB45" s="65" t="s">
        <v>291</v>
      </c>
      <c r="BC45" s="65" t="s">
        <v>284</v>
      </c>
      <c r="BE45" s="65"/>
      <c r="BF45" s="65" t="s">
        <v>288</v>
      </c>
      <c r="BG45" s="65" t="s">
        <v>289</v>
      </c>
      <c r="BH45" s="65" t="s">
        <v>290</v>
      </c>
      <c r="BI45" s="65" t="s">
        <v>291</v>
      </c>
      <c r="BJ45" s="65" t="s">
        <v>284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16.315752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9.7626170000000005</v>
      </c>
      <c r="O46" s="65" t="s">
        <v>329</v>
      </c>
      <c r="P46" s="65">
        <v>600</v>
      </c>
      <c r="Q46" s="65">
        <v>800</v>
      </c>
      <c r="R46" s="65">
        <v>0</v>
      </c>
      <c r="S46" s="65">
        <v>10000</v>
      </c>
      <c r="T46" s="65">
        <v>2230.8047000000001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0.30768356000000002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2.9121700000000001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174.17679000000001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72.186509999999998</v>
      </c>
      <c r="AX46" s="65" t="s">
        <v>330</v>
      </c>
      <c r="AY46" s="65"/>
      <c r="AZ46" s="65"/>
      <c r="BA46" s="65"/>
      <c r="BB46" s="65"/>
      <c r="BC46" s="65"/>
      <c r="BE46" s="65" t="s">
        <v>331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9" sqref="E9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335</v>
      </c>
      <c r="B2" s="61" t="s">
        <v>336</v>
      </c>
      <c r="C2" s="61" t="s">
        <v>337</v>
      </c>
      <c r="D2" s="61">
        <v>65</v>
      </c>
      <c r="E2" s="61">
        <v>1633.0878</v>
      </c>
      <c r="F2" s="61">
        <v>237.3913</v>
      </c>
      <c r="G2" s="61">
        <v>44.251269999999998</v>
      </c>
      <c r="H2" s="61">
        <v>28.74166</v>
      </c>
      <c r="I2" s="61">
        <v>15.50961</v>
      </c>
      <c r="J2" s="61">
        <v>62.477029999999999</v>
      </c>
      <c r="K2" s="61">
        <v>31.898696999999999</v>
      </c>
      <c r="L2" s="61">
        <v>30.578333000000001</v>
      </c>
      <c r="M2" s="61">
        <v>31.647434000000001</v>
      </c>
      <c r="N2" s="61">
        <v>3.1942050000000002</v>
      </c>
      <c r="O2" s="61">
        <v>17.951409999999999</v>
      </c>
      <c r="P2" s="61">
        <v>1233.0105000000001</v>
      </c>
      <c r="Q2" s="61">
        <v>27.481532999999999</v>
      </c>
      <c r="R2" s="61">
        <v>693.04229999999995</v>
      </c>
      <c r="S2" s="61">
        <v>118.06841</v>
      </c>
      <c r="T2" s="61">
        <v>6899.6864999999998</v>
      </c>
      <c r="U2" s="61">
        <v>3.825704</v>
      </c>
      <c r="V2" s="61">
        <v>24.120290000000001</v>
      </c>
      <c r="W2" s="61">
        <v>339.66406000000001</v>
      </c>
      <c r="X2" s="61">
        <v>204.50854000000001</v>
      </c>
      <c r="Y2" s="61">
        <v>1.9299371000000001</v>
      </c>
      <c r="Z2" s="61">
        <v>1.5683248000000001</v>
      </c>
      <c r="AA2" s="61">
        <v>17.045169999999999</v>
      </c>
      <c r="AB2" s="61">
        <v>2.2110698000000002</v>
      </c>
      <c r="AC2" s="61">
        <v>758.27139999999997</v>
      </c>
      <c r="AD2" s="61">
        <v>6.109089</v>
      </c>
      <c r="AE2" s="61">
        <v>2.9699260000000001</v>
      </c>
      <c r="AF2" s="61">
        <v>1.0274055</v>
      </c>
      <c r="AG2" s="61">
        <v>454.52692000000002</v>
      </c>
      <c r="AH2" s="61">
        <v>324.35741999999999</v>
      </c>
      <c r="AI2" s="61">
        <v>130.16947999999999</v>
      </c>
      <c r="AJ2" s="61">
        <v>1024.1936000000001</v>
      </c>
      <c r="AK2" s="61">
        <v>6327.4413999999997</v>
      </c>
      <c r="AL2" s="61">
        <v>90.603589999999997</v>
      </c>
      <c r="AM2" s="61">
        <v>3445.4749000000002</v>
      </c>
      <c r="AN2" s="61">
        <v>151.96001999999999</v>
      </c>
      <c r="AO2" s="61">
        <v>16.315752</v>
      </c>
      <c r="AP2" s="61">
        <v>12.941102000000001</v>
      </c>
      <c r="AQ2" s="61">
        <v>3.3746505</v>
      </c>
      <c r="AR2" s="61">
        <v>9.7626170000000005</v>
      </c>
      <c r="AS2" s="61">
        <v>2230.8047000000001</v>
      </c>
      <c r="AT2" s="61">
        <v>0.30768356000000002</v>
      </c>
      <c r="AU2" s="61">
        <v>2.9121700000000001</v>
      </c>
      <c r="AV2" s="61">
        <v>174.17679000000001</v>
      </c>
      <c r="AW2" s="61">
        <v>72.186509999999998</v>
      </c>
      <c r="AX2" s="61">
        <v>0.15379623000000001</v>
      </c>
      <c r="AY2" s="61">
        <v>1.3565472000000001</v>
      </c>
      <c r="AZ2" s="61">
        <v>395.06009999999998</v>
      </c>
      <c r="BA2" s="61">
        <v>37.598750000000003</v>
      </c>
      <c r="BB2" s="61">
        <v>9.3504860000000001</v>
      </c>
      <c r="BC2" s="61">
        <v>14.322355</v>
      </c>
      <c r="BD2" s="61">
        <v>13.903007499999999</v>
      </c>
      <c r="BE2" s="61">
        <v>0.62692875000000003</v>
      </c>
      <c r="BF2" s="61">
        <v>2.6766686000000002</v>
      </c>
      <c r="BG2" s="61">
        <v>4.5795576000000001E-4</v>
      </c>
      <c r="BH2" s="61">
        <v>6.2208703999999996E-4</v>
      </c>
      <c r="BI2" s="61">
        <v>1.3188474000000001E-3</v>
      </c>
      <c r="BJ2" s="61">
        <v>2.1438044E-2</v>
      </c>
      <c r="BK2" s="61">
        <v>3.5227366999999997E-5</v>
      </c>
      <c r="BL2" s="61">
        <v>0.31790632000000002</v>
      </c>
      <c r="BM2" s="61">
        <v>4.2563820000000003</v>
      </c>
      <c r="BN2" s="61">
        <v>1.3638817000000001</v>
      </c>
      <c r="BO2" s="61">
        <v>73.708939999999998</v>
      </c>
      <c r="BP2" s="61">
        <v>13.356889000000001</v>
      </c>
      <c r="BQ2" s="61">
        <v>24.778455999999998</v>
      </c>
      <c r="BR2" s="61">
        <v>87.947389999999999</v>
      </c>
      <c r="BS2" s="61">
        <v>27.832775000000002</v>
      </c>
      <c r="BT2" s="61">
        <v>15.008864000000001</v>
      </c>
      <c r="BU2" s="61">
        <v>0.42153176999999997</v>
      </c>
      <c r="BV2" s="61">
        <v>4.9422923000000001E-2</v>
      </c>
      <c r="BW2" s="61">
        <v>1.0304366</v>
      </c>
      <c r="BX2" s="61">
        <v>1.5436572</v>
      </c>
      <c r="BY2" s="61">
        <v>0.11935340999999999</v>
      </c>
      <c r="BZ2" s="61">
        <v>8.3103249999999995E-4</v>
      </c>
      <c r="CA2" s="61">
        <v>1.2546415</v>
      </c>
      <c r="CB2" s="61">
        <v>3.2241892000000001E-2</v>
      </c>
      <c r="CC2" s="61">
        <v>0.33320886</v>
      </c>
      <c r="CD2" s="61">
        <v>2.0426175999999998</v>
      </c>
      <c r="CE2" s="61">
        <v>6.3102149999999996E-2</v>
      </c>
      <c r="CF2" s="61">
        <v>0.26655593999999999</v>
      </c>
      <c r="CG2" s="61">
        <v>0</v>
      </c>
      <c r="CH2" s="61">
        <v>4.9199792999999999E-2</v>
      </c>
      <c r="CI2" s="61">
        <v>1.9428639999999999E-7</v>
      </c>
      <c r="CJ2" s="61">
        <v>4.5696272999999996</v>
      </c>
      <c r="CK2" s="61">
        <v>1.1305216E-2</v>
      </c>
      <c r="CL2" s="61">
        <v>3.5831162999999999</v>
      </c>
      <c r="CM2" s="61">
        <v>4.1455827000000003</v>
      </c>
      <c r="CN2" s="61">
        <v>1524.5880999999999</v>
      </c>
      <c r="CO2" s="61">
        <v>2642.4652999999998</v>
      </c>
      <c r="CP2" s="61">
        <v>1787.8516</v>
      </c>
      <c r="CQ2" s="61">
        <v>630.06610000000001</v>
      </c>
      <c r="CR2" s="61">
        <v>346.95269999999999</v>
      </c>
      <c r="CS2" s="61">
        <v>217.50888</v>
      </c>
      <c r="CT2" s="61">
        <v>1531.8113000000001</v>
      </c>
      <c r="CU2" s="61">
        <v>955.09950000000003</v>
      </c>
      <c r="CV2" s="61">
        <v>635.48130000000003</v>
      </c>
      <c r="CW2" s="61">
        <v>1153.7560000000001</v>
      </c>
      <c r="CX2" s="61">
        <v>329.36066</v>
      </c>
      <c r="CY2" s="61">
        <v>1910.7260000000001</v>
      </c>
      <c r="CZ2" s="61">
        <v>1026.7261000000001</v>
      </c>
      <c r="DA2" s="61">
        <v>2376.0598</v>
      </c>
      <c r="DB2" s="61">
        <v>2208.6882000000001</v>
      </c>
      <c r="DC2" s="61">
        <v>3488.8236999999999</v>
      </c>
      <c r="DD2" s="61">
        <v>5602.9813999999997</v>
      </c>
      <c r="DE2" s="61">
        <v>1235.8471999999999</v>
      </c>
      <c r="DF2" s="61">
        <v>2286.268</v>
      </c>
      <c r="DG2" s="61">
        <v>1279.4312</v>
      </c>
      <c r="DH2" s="61">
        <v>95.088745000000003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37.598750000000003</v>
      </c>
      <c r="B6">
        <f>BB2</f>
        <v>9.3504860000000001</v>
      </c>
      <c r="C6">
        <f>BC2</f>
        <v>14.322355</v>
      </c>
      <c r="D6">
        <f>BD2</f>
        <v>13.903007499999999</v>
      </c>
    </row>
    <row r="7" spans="1:113" x14ac:dyDescent="0.4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19902</v>
      </c>
      <c r="C2" s="56">
        <f ca="1">YEAR(TODAY())-YEAR(B2)+IF(TODAY()&gt;=DATE(YEAR(TODAY()),MONTH(B2),DAY(B2)),0,-1)</f>
        <v>65</v>
      </c>
      <c r="E2" s="52">
        <v>154.80000000000001</v>
      </c>
      <c r="F2" s="53" t="s">
        <v>39</v>
      </c>
      <c r="G2" s="52">
        <v>52.9</v>
      </c>
      <c r="H2" s="51" t="s">
        <v>41</v>
      </c>
      <c r="I2" s="72">
        <f>ROUND(G3/E3^2,1)</f>
        <v>22.1</v>
      </c>
    </row>
    <row r="3" spans="1:9" x14ac:dyDescent="0.4">
      <c r="E3" s="51">
        <f>E2/100</f>
        <v>1.548</v>
      </c>
      <c r="F3" s="51" t="s">
        <v>40</v>
      </c>
      <c r="G3" s="51">
        <f>G2</f>
        <v>52.9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43997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유현숙, ID : H1900250)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17일 11:08:20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332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43997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65</v>
      </c>
      <c r="G12" s="137"/>
      <c r="H12" s="137"/>
      <c r="I12" s="137"/>
      <c r="K12" s="128">
        <f>'개인정보 및 신체계측 입력'!E2</f>
        <v>154.80000000000001</v>
      </c>
      <c r="L12" s="129"/>
      <c r="M12" s="122">
        <f>'개인정보 및 신체계측 입력'!G2</f>
        <v>52.9</v>
      </c>
      <c r="N12" s="123"/>
      <c r="O12" s="118" t="s">
        <v>271</v>
      </c>
      <c r="P12" s="112"/>
      <c r="Q12" s="115">
        <f>'개인정보 및 신체계측 입력'!I2</f>
        <v>22.1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유현숙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68.984999999999999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12.859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18.155999999999999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16.3</v>
      </c>
      <c r="L72" s="36" t="s">
        <v>53</v>
      </c>
      <c r="M72" s="36">
        <f>ROUND('DRIs DATA'!K8,1)</f>
        <v>10.9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92.41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201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204.51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147.4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56.82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421.83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163.16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2020-06-17T06:19:08Z</dcterms:modified>
</cp:coreProperties>
</file>