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<sst xmlns="http://schemas.openxmlformats.org/spreadsheetml/2006/main" count="692" uniqueCount="346">
  <si>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</si>
  <si>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</si>
  <si>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</si>
  <si>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</si>
  <si>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</si>
  <si>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</si>
  <si>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</si>
  <si>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</si>
  <si>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</si>
  <si>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</si>
  <si>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</si>
  <si>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</si>
  <si>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</si>
  <si>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</si>
  <si>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</si>
  <si>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</si>
  <si>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</si>
  <si>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</si>
  <si>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</si>
  <si>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</si>
  <si>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</si>
  <si>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</si>
  <si>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</si>
  <si>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</si>
  <si>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</si>
  <si>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</si>
  <si>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</si>
  <si>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</si>
  <si>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</si>
  <si>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</si>
  <si>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</si>
  <si>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</si>
  <si>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</si>
  <si>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</si>
  <si>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</si>
  <si>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</si>
  <si>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</si>
  <si>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</si>
  <si>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</si>
  <si>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</si>
  <si>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</si>
  <si>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</si>
  <si>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</si>
  <si>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</si>
  <si>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</si>
  <si>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</si>
  <si>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</si>
  <si>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</si>
  <si>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</si>
  <si>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</si>
  <si>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</si>
  <si>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</si>
  <si>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</si>
  <si>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</si>
  <si>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</si>
  <si>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</si>
  <si>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</si>
  <si>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</si>
  <si>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</si>
  <si>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</si>
  <si>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</si>
  <si>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</si>
  <si>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</si>
  <si>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</si>
  <si>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</si>
  <si>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</si>
  <si>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</si>
  <si>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</si>
  <si>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</si>
  <si>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</si>
  <si>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</si>
  <si>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</si>
  <si>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</si>
  <si>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</si>
  <si>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</si>
  <si>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</si>
  <si>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</si>
  <si>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</si>
  <si>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</si>
  <si>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</si>
  <si>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</si>
  <si>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</si>
  <si>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</si>
  <si>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</si>
  <si>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</si>
  <si>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</si>
  <si>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</si>
  <si>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</si>
  <si>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</si>
  <si>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</si>
  <si>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</si>
  <si>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</si>
  <si>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</si>
  <si>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</si>
  <si>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</si>
  <si>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</si>
  <si>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</si>
  <si>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</si>
  <si>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</si>
  <si>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</si>
  <si>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</si>
  <si>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</si>
  <si>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</si>
  <si>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</si>
  <si>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</si>
  <si>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</si>
  <si>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</si>
  <si>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</si>
  <si>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</si>
  <si>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</si>
  <si>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</si>
  <si>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</si>
  <si>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</si>
  <si>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</si>
  <si>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</si>
  <si>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</si>
  <si>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</si>
  <si>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</si>
  <si>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</si>
  <si>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</si>
  <si>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</si>
  <si>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</si>
  <si>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</si>
  <si>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</si>
  <si>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</si>
  <si>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</si>
  <si>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</si>
  <si>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</si>
  <si>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</si>
  <si>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</si>
  <si>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</si>
  <si>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</si>
  <si>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</si>
  <si>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</si>
  <si>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</si>
  <si>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</si>
  <si>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</si>
  <si>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</si>
  <si>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</si>
  <si>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</si>
  <si>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</si>
  <si>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</si>
  <si>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</si>
  <si>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</si>
  <si>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</si>
  <si>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</si>
  <si>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</si>
  <si>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</si>
  <si>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</si>
  <si>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</si>
  <si>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</si>
  <si>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</si>
  <si>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</si>
  <si>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</si>
  <si>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</si>
  <si>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</si>
  <si>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</si>
  <si>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</si>
  <si>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</si>
  <si>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</si>
  <si>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</si>
  <si>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</si>
  <si>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</si>
  <si>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</si>
  <si>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</si>
  <si>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</si>
  <si>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</si>
  <si>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</si>
  <si>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</si>
  <si>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</si>
  <si>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</si>
  <si>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</si>
  <si>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</si>
  <si>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</si>
  <si>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</si>
  <si>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</si>
  <si>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</si>
  <si>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</si>
  <si>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</si>
  <si>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</si>
  <si>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</si>
  <si>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</si>
  <si>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</si>
  <si>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</si>
  <si>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</si>
  <si>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</si>
  <si>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</si>
  <si>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</si>
  <si>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</si>
  <si>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</si>
  <si>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</si>
  <si>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</si>
  <si>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</si>
  <si>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</si>
  <si>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</si>
  <si>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</si>
  <si>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</si>
  <si>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</si>
  <si>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</si>
  <si>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</si>
  <si>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</si>
  <si>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</si>
  <si>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</si>
  <si>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</si>
  <si>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</si>
  <si>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</si>
  <si>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</si>
  <si>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</si>
  <si>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</si>
  <si>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</si>
  <si>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</si>
  <si>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</si>
  <si>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</si>
  <si>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</si>
  <si>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</si>
  <si>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</si>
  <si>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</si>
  <si>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</si>
  <si>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</si>
  <si>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</si>
  <si>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</si>
  <si>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</si>
  <si>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</si>
  <si>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</si>
  <si>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</si>
  <si>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</si>
  <si>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</si>
  <si>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</si>
  <si>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</si>
  <si>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</si>
  <si>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</si>
  <si>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</si>
  <si>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</si>
  <si>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</si>
  <si>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</si>
  <si>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</si>
  <si>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</si>
  <si>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</si>
  <si>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</si>
  <si>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</si>
  <si>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</si>
  <si>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</si>
  <si>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</si>
  <si>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</si>
  <si>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</si>
  <si>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</si>
  <si>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</si>
  <si>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</si>
  <si>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</si>
  <si>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</si>
  <si>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</si>
  <si>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</si>
  <si>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</si>
  <si>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</si>
  <si>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</si>
  <si>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</si>
  <si>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</si>
  <si>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</si>
  <si>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</si>
  <si>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</si>
  <si>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</si>
  <si>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</si>
  <si>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</si>
  <si>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</si>
  <si>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</si>
  <si>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</si>
  <si>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</si>
  <si>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</si>
  <si>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</si>
  <si>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</si>
  <si>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</si>
  <si>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</si>
  <si>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</si>
  <si>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</si>
  <si>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</si>
  <si>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</si>
  <si>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</si>
  <si>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</si>
  <si>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</si>
  <si>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</si>
  <si>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</si>
  <si>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</si>
  <si>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</si>
  <si>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</si>
  <si>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</si>
  <si>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</si>
  <si>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</si>
  <si>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</si>
  <si>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</si>
  <si>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</si>
  <si>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</si>
  <si>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</si>
  <si>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</si>
  <si>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</si>
  <si>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</si>
  <si>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</si>
  <si>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</si>
  <si>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</si>
  <si>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</si>
  <si>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</si>
  <si>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</si>
  <si>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장영자, ID : H1900251)</t>
  </si>
  <si>
    <t>출력시각</t>
    <phoneticPr fontId="1" type="noConversion"/>
  </si>
  <si>
    <t>2020년 06월 17일 13:07:27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</si>
  <si>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</si>
  <si>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</si>
  <si>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</si>
  <si>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</si>
  <si>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</si>
  <si>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</si>
  <si>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</si>
  <si>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</si>
  <si>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</si>
  <si>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</si>
  <si>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</si>
  <si>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</si>
  <si>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</si>
  <si>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</si>
  <si>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</si>
  <si>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</si>
  <si>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</si>
  <si>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</si>
  <si>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</si>
  <si>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</si>
  <si>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</si>
  <si>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</si>
  <si>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</si>
  <si>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</si>
  <si>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</si>
  <si>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</si>
  <si>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</si>
  <si>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</si>
  <si>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</si>
  <si>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</si>
  <si>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</si>
  <si>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</si>
  <si>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</si>
  <si>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</si>
  <si>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</si>
  <si>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</si>
  <si>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</si>
  <si>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</si>
  <si>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</si>
  <si>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H1900251</t>
  </si>
  <si>
    <t>장영자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</si>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</sst>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137.61014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09824"/>
        <c:axId val="510546336"/>
      </c:barChart>
      <c:catAx>
        <c:axId val="43420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46336"/>
        <c:crosses val="autoZero"/>
        <c:auto val="1"/>
        <c:lblAlgn val="ctr"/>
        <c:lblOffset val="100"/>
        <c:noMultiLvlLbl val="0"/>
      </c:catAx>
      <c:valAx>
        <c:axId val="51054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0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4.6281876999999998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28360"/>
        <c:axId val="507131888"/>
      </c:barChart>
      <c:catAx>
        <c:axId val="50712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31888"/>
        <c:crosses val="autoZero"/>
        <c:auto val="1"/>
        <c:lblAlgn val="ctr"/>
        <c:lblOffset val="100"/>
        <c:noMultiLvlLbl val="0"/>
      </c:catAx>
      <c:valAx>
        <c:axId val="50713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2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2.7109990000000002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32280"/>
        <c:axId val="507130712"/>
      </c:barChart>
      <c:catAx>
        <c:axId val="50713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30712"/>
        <c:crosses val="autoZero"/>
        <c:auto val="1"/>
        <c:lblAlgn val="ctr"/>
        <c:lblOffset val="100"/>
        <c:noMultiLvlLbl val="0"/>
      </c:catAx>
      <c:valAx>
        <c:axId val="50713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3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2314.9119999999998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29536"/>
        <c:axId val="507129144"/>
      </c:barChart>
      <c:catAx>
        <c:axId val="50712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29144"/>
        <c:crosses val="autoZero"/>
        <c:auto val="1"/>
        <c:lblAlgn val="ctr"/>
        <c:lblOffset val="100"/>
        <c:noMultiLvlLbl val="0"/>
      </c:catAx>
      <c:valAx>
        <c:axId val="50712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2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6106.817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26400"/>
        <c:axId val="507126008"/>
      </c:barChart>
      <c:catAx>
        <c:axId val="50712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26008"/>
        <c:crosses val="autoZero"/>
        <c:auto val="1"/>
        <c:lblAlgn val="ctr"/>
        <c:lblOffset val="100"/>
        <c:noMultiLvlLbl val="0"/>
      </c:catAx>
      <c:valAx>
        <c:axId val="507126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244.90028000000001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21512"/>
        <c:axId val="432219160"/>
      </c:barChart>
      <c:catAx>
        <c:axId val="43222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19160"/>
        <c:crosses val="autoZero"/>
        <c:auto val="1"/>
        <c:lblAlgn val="ctr"/>
        <c:lblOffset val="100"/>
        <c:noMultiLvlLbl val="0"/>
      </c:catAx>
      <c:valAx>
        <c:axId val="43221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2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278.24975999999998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24648"/>
        <c:axId val="432223864"/>
      </c:barChart>
      <c:catAx>
        <c:axId val="43222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23864"/>
        <c:crosses val="autoZero"/>
        <c:auto val="1"/>
        <c:lblAlgn val="ctr"/>
        <c:lblOffset val="100"/>
        <c:noMultiLvlLbl val="0"/>
      </c:catAx>
      <c:valAx>
        <c:axId val="43222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2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21.93845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23080"/>
        <c:axId val="432223472"/>
      </c:barChart>
      <c:catAx>
        <c:axId val="43222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23472"/>
        <c:crosses val="autoZero"/>
        <c:auto val="1"/>
        <c:lblAlgn val="ctr"/>
        <c:lblOffset val="100"/>
        <c:noMultiLvlLbl val="0"/>
      </c:catAx>
      <c:valAx>
        <c:axId val="432223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2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1488.0817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19552"/>
        <c:axId val="432220728"/>
      </c:barChart>
      <c:catAx>
        <c:axId val="43221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20728"/>
        <c:crosses val="autoZero"/>
        <c:auto val="1"/>
        <c:lblAlgn val="ctr"/>
        <c:lblOffset val="100"/>
        <c:noMultiLvlLbl val="0"/>
      </c:catAx>
      <c:valAx>
        <c:axId val="4322207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1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5.1622305E-2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24256"/>
        <c:axId val="432225432"/>
      </c:barChart>
      <c:catAx>
        <c:axId val="43222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25432"/>
        <c:crosses val="autoZero"/>
        <c:auto val="1"/>
        <c:lblAlgn val="ctr"/>
        <c:lblOffset val="100"/>
        <c:noMultiLvlLbl val="0"/>
      </c:catAx>
      <c:valAx>
        <c:axId val="43222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6.6846231999999999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18376"/>
        <c:axId val="432217984"/>
      </c:barChart>
      <c:catAx>
        <c:axId val="43221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17984"/>
        <c:crosses val="autoZero"/>
        <c:auto val="1"/>
        <c:lblAlgn val="ctr"/>
        <c:lblOffset val="100"/>
        <c:noMultiLvlLbl val="0"/>
      </c:catAx>
      <c:valAx>
        <c:axId val="43221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1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50.556899999999999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7512"/>
        <c:axId val="510547904"/>
      </c:barChart>
      <c:catAx>
        <c:axId val="51054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47904"/>
        <c:crosses val="autoZero"/>
        <c:auto val="1"/>
        <c:lblAlgn val="ctr"/>
        <c:lblOffset val="100"/>
        <c:noMultiLvlLbl val="0"/>
      </c:catAx>
      <c:valAx>
        <c:axId val="510547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398.44733000000002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982992"/>
        <c:axId val="512986128"/>
      </c:barChart>
      <c:catAx>
        <c:axId val="51298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986128"/>
        <c:crosses val="autoZero"/>
        <c:auto val="1"/>
        <c:lblAlgn val="ctr"/>
        <c:lblOffset val="100"/>
        <c:noMultiLvlLbl val="0"/>
      </c:catAx>
      <c:valAx>
        <c:axId val="51298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98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158.85480000000001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985344"/>
        <c:axId val="512979072"/>
      </c:barChart>
      <c:catAx>
        <c:axId val="51298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979072"/>
        <c:crosses val="autoZero"/>
        <c:auto val="1"/>
        <c:lblAlgn val="ctr"/>
        <c:lblOffset val="100"/>
        <c:noMultiLvlLbl val="0"/>
      </c:catAx>
      <c:valAx>
        <c:axId val="512979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9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8.6120000000000001</c:v>
                </c:pt>
                <c:pt idx="1">
                  <c:v>15.074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2979856"/>
        <c:axId val="512979464"/>
      </c:barChart>
      <c:catAx>
        <c:axId val="51297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979464"/>
        <c:crosses val="autoZero"/>
        <c:auto val="1"/>
        <c:lblAlgn val="ctr"/>
        <c:lblOffset val="100"/>
        <c:noMultiLvlLbl val="0"/>
      </c:catAx>
      <c:valAx>
        <c:axId val="51297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97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27.057375</c:v>
                </c:pt>
                <c:pt idx="1">
                  <c:v>36.681347000000002</c:v>
                </c:pt>
                <c:pt idx="2">
                  <c:v>31.231339999999999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1416.8818000000001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723848"/>
        <c:axId val="436723456"/>
      </c:barChart>
      <c:catAx>
        <c:axId val="43672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723456"/>
        <c:crosses val="autoZero"/>
        <c:auto val="1"/>
        <c:lblAlgn val="ctr"/>
        <c:lblOffset val="100"/>
        <c:noMultiLvlLbl val="0"/>
      </c:catAx>
      <c:valAx>
        <c:axId val="436723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72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40.540207000000002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725416"/>
        <c:axId val="436726200"/>
      </c:barChart>
      <c:catAx>
        <c:axId val="43672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726200"/>
        <c:crosses val="autoZero"/>
        <c:auto val="1"/>
        <c:lblAlgn val="ctr"/>
        <c:lblOffset val="100"/>
        <c:noMultiLvlLbl val="0"/>
      </c:catAx>
      <c:valAx>
        <c:axId val="43672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72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70.278000000000006</c:v>
                </c:pt>
                <c:pt idx="1">
                  <c:v>11.952</c:v>
                </c:pt>
                <c:pt idx="2">
                  <c:v>17.771000000000001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9265864"/>
        <c:axId val="169264296"/>
      </c:barChart>
      <c:catAx>
        <c:axId val="16926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264296"/>
        <c:crosses val="autoZero"/>
        <c:auto val="1"/>
        <c:lblAlgn val="ctr"/>
        <c:lblOffset val="100"/>
        <c:noMultiLvlLbl val="0"/>
      </c:catAx>
      <c:valAx>
        <c:axId val="16926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26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3616.6572000000001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263904"/>
        <c:axId val="169263512"/>
      </c:barChart>
      <c:catAx>
        <c:axId val="1692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263512"/>
        <c:crosses val="autoZero"/>
        <c:auto val="1"/>
        <c:lblAlgn val="ctr"/>
        <c:lblOffset val="100"/>
        <c:noMultiLvlLbl val="0"/>
      </c:catAx>
      <c:valAx>
        <c:axId val="169263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26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273.64729999999997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889640"/>
        <c:axId val="438890032"/>
      </c:barChart>
      <c:catAx>
        <c:axId val="43888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890032"/>
        <c:crosses val="autoZero"/>
        <c:auto val="1"/>
        <c:lblAlgn val="ctr"/>
        <c:lblOffset val="100"/>
        <c:noMultiLvlLbl val="0"/>
      </c:catAx>
      <c:valAx>
        <c:axId val="438890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88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1046.1022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890816"/>
        <c:axId val="438891208"/>
      </c:barChart>
      <c:catAx>
        <c:axId val="43889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891208"/>
        <c:crosses val="autoZero"/>
        <c:auto val="1"/>
        <c:lblAlgn val="ctr"/>
        <c:lblOffset val="100"/>
        <c:noMultiLvlLbl val="0"/>
      </c:catAx>
      <c:valAx>
        <c:axId val="438891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8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8.7615169999999996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6728"/>
        <c:axId val="510550256"/>
      </c:barChart>
      <c:catAx>
        <c:axId val="51054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50256"/>
        <c:crosses val="autoZero"/>
        <c:auto val="1"/>
        <c:lblAlgn val="ctr"/>
        <c:lblOffset val="100"/>
        <c:noMultiLvlLbl val="0"/>
      </c:catAx>
      <c:valAx>
        <c:axId val="51055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10076.277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891992"/>
        <c:axId val="438892384"/>
      </c:barChart>
      <c:catAx>
        <c:axId val="43889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892384"/>
        <c:crosses val="autoZero"/>
        <c:auto val="1"/>
        <c:lblAlgn val="ctr"/>
        <c:lblOffset val="100"/>
        <c:noMultiLvlLbl val="0"/>
      </c:catAx>
      <c:valAx>
        <c:axId val="43889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89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29.241534999999999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893168"/>
        <c:axId val="430795840"/>
      </c:barChart>
      <c:catAx>
        <c:axId val="43889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795840"/>
        <c:crosses val="autoZero"/>
        <c:auto val="1"/>
        <c:lblAlgn val="ctr"/>
        <c:lblOffset val="100"/>
        <c:noMultiLvlLbl val="0"/>
      </c:catAx>
      <c:valAx>
        <c:axId val="43079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89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5.6388745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0796624"/>
        <c:axId val="430797016"/>
      </c:barChart>
      <c:catAx>
        <c:axId val="43079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0797016"/>
        <c:crosses val="autoZero"/>
        <c:auto val="1"/>
        <c:lblAlgn val="ctr"/>
        <c:lblOffset val="100"/>
        <c:noMultiLvlLbl val="0"/>
      </c:catAx>
      <c:valAx>
        <c:axId val="43079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079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621.30690000000004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9472"/>
        <c:axId val="510549080"/>
      </c:barChart>
      <c:catAx>
        <c:axId val="51054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49080"/>
        <c:crosses val="autoZero"/>
        <c:auto val="1"/>
        <c:lblAlgn val="ctr"/>
        <c:lblOffset val="100"/>
        <c:noMultiLvlLbl val="0"/>
      </c:catAx>
      <c:valAx>
        <c:axId val="51054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2.6401227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5160"/>
        <c:axId val="510545552"/>
      </c:barChart>
      <c:catAx>
        <c:axId val="51054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45552"/>
        <c:crosses val="autoZero"/>
        <c:auto val="1"/>
        <c:lblAlgn val="ctr"/>
        <c:lblOffset val="100"/>
        <c:noMultiLvlLbl val="0"/>
      </c:catAx>
      <c:valAx>
        <c:axId val="510545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31.589354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4376"/>
        <c:axId val="510543984"/>
      </c:barChart>
      <c:catAx>
        <c:axId val="51054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43984"/>
        <c:crosses val="autoZero"/>
        <c:auto val="1"/>
        <c:lblAlgn val="ctr"/>
        <c:lblOffset val="100"/>
        <c:noMultiLvlLbl val="0"/>
      </c:catAx>
      <c:valAx>
        <c:axId val="51054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5.6388745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3200"/>
        <c:axId val="507128752"/>
      </c:barChart>
      <c:catAx>
        <c:axId val="51054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28752"/>
        <c:crosses val="autoZero"/>
        <c:auto val="1"/>
        <c:lblAlgn val="ctr"/>
        <c:lblOffset val="100"/>
        <c:noMultiLvlLbl val="0"/>
      </c:catAx>
      <c:valAx>
        <c:axId val="50712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1209.2445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8296"/>
        <c:axId val="507127184"/>
      </c:barChart>
      <c:catAx>
        <c:axId val="51054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27184"/>
        <c:crosses val="autoZero"/>
        <c:auto val="1"/>
        <c:lblAlgn val="ctr"/>
        <c:lblOffset val="100"/>
        <c:noMultiLvlLbl val="0"/>
      </c:catAx>
      <c:valAx>
        <c:axId val="50712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17.998978000000001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131104"/>
        <c:axId val="507133064"/>
      </c:barChart>
      <c:catAx>
        <c:axId val="50713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133064"/>
        <c:crosses val="autoZero"/>
        <c:auto val="1"/>
        <c:lblAlgn val="ctr"/>
        <c:lblOffset val="100"/>
        <c:noMultiLvlLbl val="0"/>
      </c:catAx>
      <c:valAx>
        <c:axId val="50713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13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장영자, ID : H1900251)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17일 13:07:27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3616.6572000000001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137.61014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50.556899999999999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70.278000000000006</v>
      </c>
      <c r="G8" s="59">
        <f>'DRIs DATA 입력'!G8</f>
        <v>11.952</v>
      </c>
      <c r="H8" s="59">
        <f>'DRIs DATA 입력'!H8</f>
        <v>17.771000000000001</v>
      </c>
      <c r="I8" s="46"/>
      <c r="J8" s="59" t="s">
        <v>216</v>
      </c>
      <c r="K8" s="59">
        <f>'DRIs DATA 입력'!K8</f>
        <v>8.6120000000000001</v>
      </c>
      <c r="L8" s="59">
        <f>'DRIs DATA 입력'!L8</f>
        <v>15.074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1416.8818000000001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40.540207000000002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8.7615169999999996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621.30690000000004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273.64729999999997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3.2445414000000001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2.6401227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31.589354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5.6388745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1209.2445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17.998978000000001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4.6281876999999998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2.7109990000000002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1046.1022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2314.9119999999998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10076.277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6106.817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244.90028000000001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278.24975999999998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29.241534999999999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21.93845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1488.0817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5.1622305E-2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6.6846231999999999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398.44733000000002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158.85480000000001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41" sqref="H4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300</v>
      </c>
      <c r="B1" s="61" t="s">
        <v>301</v>
      </c>
      <c r="G1" s="62" t="s">
        <v>302</v>
      </c>
      <c r="H1" s="61" t="s">
        <v>303</v>
      </c>
    </row>
    <row r="3" spans="1:27" x14ac:dyDescent="0.4">
      <c r="A3" s="71" t="s">
        <v>304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305</v>
      </c>
      <c r="B4" s="69"/>
      <c r="C4" s="69"/>
      <c r="E4" s="66" t="s">
        <v>306</v>
      </c>
      <c r="F4" s="67"/>
      <c r="G4" s="67"/>
      <c r="H4" s="68"/>
      <c r="J4" s="66" t="s">
        <v>307</v>
      </c>
      <c r="K4" s="67"/>
      <c r="L4" s="68"/>
      <c r="N4" s="69" t="s">
        <v>308</v>
      </c>
      <c r="O4" s="69"/>
      <c r="P4" s="69"/>
      <c r="Q4" s="69"/>
      <c r="R4" s="69"/>
      <c r="S4" s="69"/>
      <c r="U4" s="69" t="s">
        <v>309</v>
      </c>
      <c r="V4" s="69"/>
      <c r="W4" s="69"/>
      <c r="X4" s="69"/>
      <c r="Y4" s="69"/>
      <c r="Z4" s="69"/>
    </row>
    <row r="5" spans="1:27" x14ac:dyDescent="0.4">
      <c r="A5" s="65"/>
      <c r="B5" s="65" t="s">
        <v>310</v>
      </c>
      <c r="C5" s="65" t="s">
        <v>311</v>
      </c>
      <c r="E5" s="65"/>
      <c r="F5" s="65" t="s">
        <v>312</v>
      </c>
      <c r="G5" s="65" t="s">
        <v>313</v>
      </c>
      <c r="H5" s="65" t="s">
        <v>314</v>
      </c>
      <c r="J5" s="65"/>
      <c r="K5" s="65" t="s">
        <v>315</v>
      </c>
      <c r="L5" s="65" t="s">
        <v>316</v>
      </c>
      <c r="N5" s="65"/>
      <c r="O5" s="65" t="s">
        <v>317</v>
      </c>
      <c r="P5" s="65" t="s">
        <v>318</v>
      </c>
      <c r="Q5" s="65" t="s">
        <v>319</v>
      </c>
      <c r="R5" s="65" t="s">
        <v>320</v>
      </c>
      <c r="S5" s="65" t="s">
        <v>311</v>
      </c>
      <c r="U5" s="65"/>
      <c r="V5" s="65" t="s">
        <v>317</v>
      </c>
      <c r="W5" s="65" t="s">
        <v>318</v>
      </c>
      <c r="X5" s="65" t="s">
        <v>319</v>
      </c>
      <c r="Y5" s="65" t="s">
        <v>320</v>
      </c>
      <c r="Z5" s="65" t="s">
        <v>311</v>
      </c>
    </row>
    <row r="6" spans="1:27" x14ac:dyDescent="0.4">
      <c r="A6" s="65" t="s">
        <v>321</v>
      </c>
      <c r="B6" s="65">
        <v>1800</v>
      </c>
      <c r="C6" s="65">
        <v>3616.6572000000001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40</v>
      </c>
      <c r="P6" s="65">
        <v>50</v>
      </c>
      <c r="Q6" s="65">
        <v>0</v>
      </c>
      <c r="R6" s="65">
        <v>0</v>
      </c>
      <c r="S6" s="65">
        <v>137.61014</v>
      </c>
      <c r="U6" s="65" t="s">
        <v>324</v>
      </c>
      <c r="V6" s="65">
        <v>0</v>
      </c>
      <c r="W6" s="65">
        <v>0</v>
      </c>
      <c r="X6" s="65">
        <v>20</v>
      </c>
      <c r="Y6" s="65">
        <v>0</v>
      </c>
      <c r="Z6" s="65">
        <v>50.556899999999999</v>
      </c>
    </row>
    <row r="7" spans="1:27" x14ac:dyDescent="0.4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4">
      <c r="E8" s="65" t="s">
        <v>326</v>
      </c>
      <c r="F8" s="65">
        <v>70.278000000000006</v>
      </c>
      <c r="G8" s="65">
        <v>11.952</v>
      </c>
      <c r="H8" s="65">
        <v>17.771000000000001</v>
      </c>
      <c r="J8" s="65" t="s">
        <v>326</v>
      </c>
      <c r="K8" s="65">
        <v>8.6120000000000001</v>
      </c>
      <c r="L8" s="65">
        <v>15.074</v>
      </c>
    </row>
    <row r="13" spans="1:27" x14ac:dyDescent="0.4">
      <c r="A13" s="70" t="s">
        <v>327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328</v>
      </c>
      <c r="B14" s="69"/>
      <c r="C14" s="69"/>
      <c r="D14" s="69"/>
      <c r="E14" s="69"/>
      <c r="F14" s="69"/>
      <c r="H14" s="69" t="s">
        <v>329</v>
      </c>
      <c r="I14" s="69"/>
      <c r="J14" s="69"/>
      <c r="K14" s="69"/>
      <c r="L14" s="69"/>
      <c r="M14" s="69"/>
      <c r="O14" s="69" t="s">
        <v>330</v>
      </c>
      <c r="P14" s="69"/>
      <c r="Q14" s="69"/>
      <c r="R14" s="69"/>
      <c r="S14" s="69"/>
      <c r="T14" s="69"/>
      <c r="V14" s="69" t="s">
        <v>331</v>
      </c>
      <c r="W14" s="69"/>
      <c r="X14" s="69"/>
      <c r="Y14" s="69"/>
      <c r="Z14" s="69"/>
      <c r="AA14" s="69"/>
    </row>
    <row r="15" spans="1:27" x14ac:dyDescent="0.4">
      <c r="A15" s="65"/>
      <c r="B15" s="65" t="s">
        <v>317</v>
      </c>
      <c r="C15" s="65" t="s">
        <v>318</v>
      </c>
      <c r="D15" s="65" t="s">
        <v>319</v>
      </c>
      <c r="E15" s="65" t="s">
        <v>320</v>
      </c>
      <c r="F15" s="65" t="s">
        <v>311</v>
      </c>
      <c r="H15" s="65"/>
      <c r="I15" s="65" t="s">
        <v>317</v>
      </c>
      <c r="J15" s="65" t="s">
        <v>318</v>
      </c>
      <c r="K15" s="65" t="s">
        <v>319</v>
      </c>
      <c r="L15" s="65" t="s">
        <v>320</v>
      </c>
      <c r="M15" s="65" t="s">
        <v>311</v>
      </c>
      <c r="O15" s="65"/>
      <c r="P15" s="65" t="s">
        <v>317</v>
      </c>
      <c r="Q15" s="65" t="s">
        <v>318</v>
      </c>
      <c r="R15" s="65" t="s">
        <v>319</v>
      </c>
      <c r="S15" s="65" t="s">
        <v>320</v>
      </c>
      <c r="T15" s="65" t="s">
        <v>311</v>
      </c>
      <c r="V15" s="65"/>
      <c r="W15" s="65" t="s">
        <v>317</v>
      </c>
      <c r="X15" s="65" t="s">
        <v>318</v>
      </c>
      <c r="Y15" s="65" t="s">
        <v>319</v>
      </c>
      <c r="Z15" s="65" t="s">
        <v>320</v>
      </c>
      <c r="AA15" s="65" t="s">
        <v>311</v>
      </c>
    </row>
    <row r="16" spans="1:27" x14ac:dyDescent="0.4">
      <c r="A16" s="65" t="s">
        <v>332</v>
      </c>
      <c r="B16" s="65">
        <v>430</v>
      </c>
      <c r="C16" s="65">
        <v>600</v>
      </c>
      <c r="D16" s="65">
        <v>0</v>
      </c>
      <c r="E16" s="65">
        <v>3000</v>
      </c>
      <c r="F16" s="65">
        <v>1416.8818000000001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40.540207000000002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8.7615169999999996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621.30690000000004</v>
      </c>
    </row>
    <row r="23" spans="1:62" x14ac:dyDescent="0.4">
      <c r="A23" s="70" t="s">
        <v>333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334</v>
      </c>
      <c r="B24" s="69"/>
      <c r="C24" s="69"/>
      <c r="D24" s="69"/>
      <c r="E24" s="69"/>
      <c r="F24" s="69"/>
      <c r="H24" s="69" t="s">
        <v>335</v>
      </c>
      <c r="I24" s="69"/>
      <c r="J24" s="69"/>
      <c r="K24" s="69"/>
      <c r="L24" s="69"/>
      <c r="M24" s="69"/>
      <c r="O24" s="69" t="s">
        <v>336</v>
      </c>
      <c r="P24" s="69"/>
      <c r="Q24" s="69"/>
      <c r="R24" s="69"/>
      <c r="S24" s="69"/>
      <c r="T24" s="69"/>
      <c r="V24" s="69" t="s">
        <v>337</v>
      </c>
      <c r="W24" s="69"/>
      <c r="X24" s="69"/>
      <c r="Y24" s="69"/>
      <c r="Z24" s="69"/>
      <c r="AA24" s="69"/>
      <c r="AC24" s="69" t="s">
        <v>338</v>
      </c>
      <c r="AD24" s="69"/>
      <c r="AE24" s="69"/>
      <c r="AF24" s="69"/>
      <c r="AG24" s="69"/>
      <c r="AH24" s="69"/>
      <c r="AJ24" s="69" t="s">
        <v>339</v>
      </c>
      <c r="AK24" s="69"/>
      <c r="AL24" s="69"/>
      <c r="AM24" s="69"/>
      <c r="AN24" s="69"/>
      <c r="AO24" s="69"/>
      <c r="AQ24" s="69" t="s">
        <v>340</v>
      </c>
      <c r="AR24" s="69"/>
      <c r="AS24" s="69"/>
      <c r="AT24" s="69"/>
      <c r="AU24" s="69"/>
      <c r="AV24" s="69"/>
      <c r="AX24" s="69" t="s">
        <v>341</v>
      </c>
      <c r="AY24" s="69"/>
      <c r="AZ24" s="69"/>
      <c r="BA24" s="69"/>
      <c r="BB24" s="69"/>
      <c r="BC24" s="69"/>
      <c r="BE24" s="69" t="s">
        <v>342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317</v>
      </c>
      <c r="C25" s="65" t="s">
        <v>318</v>
      </c>
      <c r="D25" s="65" t="s">
        <v>319</v>
      </c>
      <c r="E25" s="65" t="s">
        <v>320</v>
      </c>
      <c r="F25" s="65" t="s">
        <v>311</v>
      </c>
      <c r="H25" s="65"/>
      <c r="I25" s="65" t="s">
        <v>317</v>
      </c>
      <c r="J25" s="65" t="s">
        <v>318</v>
      </c>
      <c r="K25" s="65" t="s">
        <v>319</v>
      </c>
      <c r="L25" s="65" t="s">
        <v>320</v>
      </c>
      <c r="M25" s="65" t="s">
        <v>311</v>
      </c>
      <c r="O25" s="65"/>
      <c r="P25" s="65" t="s">
        <v>317</v>
      </c>
      <c r="Q25" s="65" t="s">
        <v>318</v>
      </c>
      <c r="R25" s="65" t="s">
        <v>319</v>
      </c>
      <c r="S25" s="65" t="s">
        <v>320</v>
      </c>
      <c r="T25" s="65" t="s">
        <v>311</v>
      </c>
      <c r="V25" s="65"/>
      <c r="W25" s="65" t="s">
        <v>317</v>
      </c>
      <c r="X25" s="65" t="s">
        <v>318</v>
      </c>
      <c r="Y25" s="65" t="s">
        <v>319</v>
      </c>
      <c r="Z25" s="65" t="s">
        <v>279</v>
      </c>
      <c r="AA25" s="65" t="s">
        <v>275</v>
      </c>
      <c r="AC25" s="65"/>
      <c r="AD25" s="65" t="s">
        <v>276</v>
      </c>
      <c r="AE25" s="65" t="s">
        <v>277</v>
      </c>
      <c r="AF25" s="65" t="s">
        <v>278</v>
      </c>
      <c r="AG25" s="65" t="s">
        <v>279</v>
      </c>
      <c r="AH25" s="65" t="s">
        <v>275</v>
      </c>
      <c r="AJ25" s="65"/>
      <c r="AK25" s="65" t="s">
        <v>276</v>
      </c>
      <c r="AL25" s="65" t="s">
        <v>277</v>
      </c>
      <c r="AM25" s="65" t="s">
        <v>278</v>
      </c>
      <c r="AN25" s="65" t="s">
        <v>279</v>
      </c>
      <c r="AO25" s="65" t="s">
        <v>275</v>
      </c>
      <c r="AQ25" s="65"/>
      <c r="AR25" s="65" t="s">
        <v>276</v>
      </c>
      <c r="AS25" s="65" t="s">
        <v>277</v>
      </c>
      <c r="AT25" s="65" t="s">
        <v>278</v>
      </c>
      <c r="AU25" s="65" t="s">
        <v>279</v>
      </c>
      <c r="AV25" s="65" t="s">
        <v>275</v>
      </c>
      <c r="AX25" s="65"/>
      <c r="AY25" s="65" t="s">
        <v>276</v>
      </c>
      <c r="AZ25" s="65" t="s">
        <v>277</v>
      </c>
      <c r="BA25" s="65" t="s">
        <v>278</v>
      </c>
      <c r="BB25" s="65" t="s">
        <v>279</v>
      </c>
      <c r="BC25" s="65" t="s">
        <v>275</v>
      </c>
      <c r="BE25" s="65"/>
      <c r="BF25" s="65" t="s">
        <v>276</v>
      </c>
      <c r="BG25" s="65" t="s">
        <v>277</v>
      </c>
      <c r="BH25" s="65" t="s">
        <v>278</v>
      </c>
      <c r="BI25" s="65" t="s">
        <v>279</v>
      </c>
      <c r="BJ25" s="65" t="s">
        <v>275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273.64729999999997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3.2445414000000001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2.6401227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31.589354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5.6388745</v>
      </c>
      <c r="AJ26" s="65" t="s">
        <v>280</v>
      </c>
      <c r="AK26" s="65">
        <v>320</v>
      </c>
      <c r="AL26" s="65">
        <v>400</v>
      </c>
      <c r="AM26" s="65">
        <v>0</v>
      </c>
      <c r="AN26" s="65">
        <v>1000</v>
      </c>
      <c r="AO26" s="65">
        <v>1209.2445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17.998978000000001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4.6281876999999998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2.7109990000000002</v>
      </c>
    </row>
    <row r="33" spans="1:68" x14ac:dyDescent="0.4">
      <c r="A33" s="70" t="s">
        <v>281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282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283</v>
      </c>
      <c r="W34" s="69"/>
      <c r="X34" s="69"/>
      <c r="Y34" s="69"/>
      <c r="Z34" s="69"/>
      <c r="AA34" s="69"/>
      <c r="AC34" s="69" t="s">
        <v>284</v>
      </c>
      <c r="AD34" s="69"/>
      <c r="AE34" s="69"/>
      <c r="AF34" s="69"/>
      <c r="AG34" s="69"/>
      <c r="AH34" s="69"/>
      <c r="AJ34" s="69" t="s">
        <v>285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276</v>
      </c>
      <c r="C35" s="65" t="s">
        <v>277</v>
      </c>
      <c r="D35" s="65" t="s">
        <v>278</v>
      </c>
      <c r="E35" s="65" t="s">
        <v>279</v>
      </c>
      <c r="F35" s="65" t="s">
        <v>275</v>
      </c>
      <c r="H35" s="65"/>
      <c r="I35" s="65" t="s">
        <v>276</v>
      </c>
      <c r="J35" s="65" t="s">
        <v>277</v>
      </c>
      <c r="K35" s="65" t="s">
        <v>278</v>
      </c>
      <c r="L35" s="65" t="s">
        <v>279</v>
      </c>
      <c r="M35" s="65" t="s">
        <v>275</v>
      </c>
      <c r="O35" s="65"/>
      <c r="P35" s="65" t="s">
        <v>276</v>
      </c>
      <c r="Q35" s="65" t="s">
        <v>277</v>
      </c>
      <c r="R35" s="65" t="s">
        <v>278</v>
      </c>
      <c r="S35" s="65" t="s">
        <v>279</v>
      </c>
      <c r="T35" s="65" t="s">
        <v>275</v>
      </c>
      <c r="V35" s="65"/>
      <c r="W35" s="65" t="s">
        <v>276</v>
      </c>
      <c r="X35" s="65" t="s">
        <v>277</v>
      </c>
      <c r="Y35" s="65" t="s">
        <v>278</v>
      </c>
      <c r="Z35" s="65" t="s">
        <v>279</v>
      </c>
      <c r="AA35" s="65" t="s">
        <v>275</v>
      </c>
      <c r="AC35" s="65"/>
      <c r="AD35" s="65" t="s">
        <v>276</v>
      </c>
      <c r="AE35" s="65" t="s">
        <v>277</v>
      </c>
      <c r="AF35" s="65" t="s">
        <v>278</v>
      </c>
      <c r="AG35" s="65" t="s">
        <v>279</v>
      </c>
      <c r="AH35" s="65" t="s">
        <v>275</v>
      </c>
      <c r="AJ35" s="65"/>
      <c r="AK35" s="65" t="s">
        <v>276</v>
      </c>
      <c r="AL35" s="65" t="s">
        <v>277</v>
      </c>
      <c r="AM35" s="65" t="s">
        <v>278</v>
      </c>
      <c r="AN35" s="65" t="s">
        <v>279</v>
      </c>
      <c r="AO35" s="65" t="s">
        <v>275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1046.1022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2314.9119999999998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10076.277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6106.817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244.90028000000001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278.24975999999998</v>
      </c>
    </row>
    <row r="43" spans="1:68" x14ac:dyDescent="0.4">
      <c r="A43" s="70" t="s">
        <v>286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287</v>
      </c>
      <c r="B44" s="69"/>
      <c r="C44" s="69"/>
      <c r="D44" s="69"/>
      <c r="E44" s="69"/>
      <c r="F44" s="69"/>
      <c r="H44" s="69" t="s">
        <v>288</v>
      </c>
      <c r="I44" s="69"/>
      <c r="J44" s="69"/>
      <c r="K44" s="69"/>
      <c r="L44" s="69"/>
      <c r="M44" s="69"/>
      <c r="O44" s="69" t="s">
        <v>289</v>
      </c>
      <c r="P44" s="69"/>
      <c r="Q44" s="69"/>
      <c r="R44" s="69"/>
      <c r="S44" s="69"/>
      <c r="T44" s="69"/>
      <c r="V44" s="69" t="s">
        <v>290</v>
      </c>
      <c r="W44" s="69"/>
      <c r="X44" s="69"/>
      <c r="Y44" s="69"/>
      <c r="Z44" s="69"/>
      <c r="AA44" s="69"/>
      <c r="AC44" s="69" t="s">
        <v>291</v>
      </c>
      <c r="AD44" s="69"/>
      <c r="AE44" s="69"/>
      <c r="AF44" s="69"/>
      <c r="AG44" s="69"/>
      <c r="AH44" s="69"/>
      <c r="AJ44" s="69" t="s">
        <v>292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294</v>
      </c>
      <c r="AY44" s="69"/>
      <c r="AZ44" s="69"/>
      <c r="BA44" s="69"/>
      <c r="BB44" s="69"/>
      <c r="BC44" s="69"/>
      <c r="BE44" s="69" t="s">
        <v>295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276</v>
      </c>
      <c r="C45" s="65" t="s">
        <v>277</v>
      </c>
      <c r="D45" s="65" t="s">
        <v>278</v>
      </c>
      <c r="E45" s="65" t="s">
        <v>279</v>
      </c>
      <c r="F45" s="65" t="s">
        <v>275</v>
      </c>
      <c r="H45" s="65"/>
      <c r="I45" s="65" t="s">
        <v>276</v>
      </c>
      <c r="J45" s="65" t="s">
        <v>277</v>
      </c>
      <c r="K45" s="65" t="s">
        <v>278</v>
      </c>
      <c r="L45" s="65" t="s">
        <v>279</v>
      </c>
      <c r="M45" s="65" t="s">
        <v>275</v>
      </c>
      <c r="O45" s="65"/>
      <c r="P45" s="65" t="s">
        <v>276</v>
      </c>
      <c r="Q45" s="65" t="s">
        <v>277</v>
      </c>
      <c r="R45" s="65" t="s">
        <v>278</v>
      </c>
      <c r="S45" s="65" t="s">
        <v>279</v>
      </c>
      <c r="T45" s="65" t="s">
        <v>275</v>
      </c>
      <c r="V45" s="65"/>
      <c r="W45" s="65" t="s">
        <v>276</v>
      </c>
      <c r="X45" s="65" t="s">
        <v>277</v>
      </c>
      <c r="Y45" s="65" t="s">
        <v>278</v>
      </c>
      <c r="Z45" s="65" t="s">
        <v>279</v>
      </c>
      <c r="AA45" s="65" t="s">
        <v>275</v>
      </c>
      <c r="AC45" s="65"/>
      <c r="AD45" s="65" t="s">
        <v>276</v>
      </c>
      <c r="AE45" s="65" t="s">
        <v>277</v>
      </c>
      <c r="AF45" s="65" t="s">
        <v>278</v>
      </c>
      <c r="AG45" s="65" t="s">
        <v>279</v>
      </c>
      <c r="AH45" s="65" t="s">
        <v>275</v>
      </c>
      <c r="AJ45" s="65"/>
      <c r="AK45" s="65" t="s">
        <v>276</v>
      </c>
      <c r="AL45" s="65" t="s">
        <v>277</v>
      </c>
      <c r="AM45" s="65" t="s">
        <v>278</v>
      </c>
      <c r="AN45" s="65" t="s">
        <v>279</v>
      </c>
      <c r="AO45" s="65" t="s">
        <v>275</v>
      </c>
      <c r="AQ45" s="65"/>
      <c r="AR45" s="65" t="s">
        <v>276</v>
      </c>
      <c r="AS45" s="65" t="s">
        <v>277</v>
      </c>
      <c r="AT45" s="65" t="s">
        <v>278</v>
      </c>
      <c r="AU45" s="65" t="s">
        <v>279</v>
      </c>
      <c r="AV45" s="65" t="s">
        <v>275</v>
      </c>
      <c r="AX45" s="65"/>
      <c r="AY45" s="65" t="s">
        <v>276</v>
      </c>
      <c r="AZ45" s="65" t="s">
        <v>277</v>
      </c>
      <c r="BA45" s="65" t="s">
        <v>278</v>
      </c>
      <c r="BB45" s="65" t="s">
        <v>279</v>
      </c>
      <c r="BC45" s="65" t="s">
        <v>275</v>
      </c>
      <c r="BE45" s="65"/>
      <c r="BF45" s="65" t="s">
        <v>276</v>
      </c>
      <c r="BG45" s="65" t="s">
        <v>277</v>
      </c>
      <c r="BH45" s="65" t="s">
        <v>278</v>
      </c>
      <c r="BI45" s="65" t="s">
        <v>279</v>
      </c>
      <c r="BJ45" s="65" t="s">
        <v>275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29.241534999999999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21.93845</v>
      </c>
      <c r="O46" s="65" t="s">
        <v>296</v>
      </c>
      <c r="P46" s="65">
        <v>600</v>
      </c>
      <c r="Q46" s="65">
        <v>800</v>
      </c>
      <c r="R46" s="65">
        <v>0</v>
      </c>
      <c r="S46" s="65">
        <v>10000</v>
      </c>
      <c r="T46" s="65">
        <v>1488.0817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5.1622305E-2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6.6846231999999999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398.44733000000002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158.85480000000001</v>
      </c>
      <c r="AX46" s="65" t="s">
        <v>297</v>
      </c>
      <c r="AY46" s="65"/>
      <c r="AZ46" s="65"/>
      <c r="BA46" s="65"/>
      <c r="BB46" s="65"/>
      <c r="BC46" s="65"/>
      <c r="BE46" s="65" t="s">
        <v>298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343</v>
      </c>
      <c r="B2" s="61" t="s">
        <v>344</v>
      </c>
      <c r="C2" s="61" t="s">
        <v>345</v>
      </c>
      <c r="D2" s="61">
        <v>64</v>
      </c>
      <c r="E2" s="61">
        <v>3616.6572000000001</v>
      </c>
      <c r="F2" s="61">
        <v>544.20623999999998</v>
      </c>
      <c r="G2" s="61">
        <v>92.551050000000004</v>
      </c>
      <c r="H2" s="61">
        <v>61.600642999999998</v>
      </c>
      <c r="I2" s="61">
        <v>30.950405</v>
      </c>
      <c r="J2" s="61">
        <v>137.61014</v>
      </c>
      <c r="K2" s="61">
        <v>74.64085</v>
      </c>
      <c r="L2" s="61">
        <v>62.969302999999996</v>
      </c>
      <c r="M2" s="61">
        <v>50.556899999999999</v>
      </c>
      <c r="N2" s="61">
        <v>5.3005285000000004</v>
      </c>
      <c r="O2" s="61">
        <v>27.322230000000001</v>
      </c>
      <c r="P2" s="61">
        <v>1820.4248</v>
      </c>
      <c r="Q2" s="61">
        <v>47.854084</v>
      </c>
      <c r="R2" s="61">
        <v>1416.8818000000001</v>
      </c>
      <c r="S2" s="61">
        <v>211.37448000000001</v>
      </c>
      <c r="T2" s="61">
        <v>14466.08</v>
      </c>
      <c r="U2" s="61">
        <v>8.7615169999999996</v>
      </c>
      <c r="V2" s="61">
        <v>40.540207000000002</v>
      </c>
      <c r="W2" s="61">
        <v>621.30690000000004</v>
      </c>
      <c r="X2" s="61">
        <v>273.64729999999997</v>
      </c>
      <c r="Y2" s="61">
        <v>3.2445414000000001</v>
      </c>
      <c r="Z2" s="61">
        <v>2.6401227</v>
      </c>
      <c r="AA2" s="61">
        <v>31.589354</v>
      </c>
      <c r="AB2" s="61">
        <v>5.6388745</v>
      </c>
      <c r="AC2" s="61">
        <v>1209.2445</v>
      </c>
      <c r="AD2" s="61">
        <v>17.998978000000001</v>
      </c>
      <c r="AE2" s="61">
        <v>4.6281876999999998</v>
      </c>
      <c r="AF2" s="61">
        <v>2.7109990000000002</v>
      </c>
      <c r="AG2" s="61">
        <v>1046.1022</v>
      </c>
      <c r="AH2" s="61">
        <v>586.79600000000005</v>
      </c>
      <c r="AI2" s="61">
        <v>459.30617999999998</v>
      </c>
      <c r="AJ2" s="61">
        <v>2314.9119999999998</v>
      </c>
      <c r="AK2" s="61">
        <v>10076.277</v>
      </c>
      <c r="AL2" s="61">
        <v>244.90028000000001</v>
      </c>
      <c r="AM2" s="61">
        <v>6106.817</v>
      </c>
      <c r="AN2" s="61">
        <v>278.24975999999998</v>
      </c>
      <c r="AO2" s="61">
        <v>29.241534999999999</v>
      </c>
      <c r="AP2" s="61">
        <v>21.523351999999999</v>
      </c>
      <c r="AQ2" s="61">
        <v>7.7181825999999996</v>
      </c>
      <c r="AR2" s="61">
        <v>21.93845</v>
      </c>
      <c r="AS2" s="61">
        <v>1488.0817</v>
      </c>
      <c r="AT2" s="61">
        <v>5.1622305E-2</v>
      </c>
      <c r="AU2" s="61">
        <v>6.6846231999999999</v>
      </c>
      <c r="AV2" s="61">
        <v>398.44733000000002</v>
      </c>
      <c r="AW2" s="61">
        <v>158.85480000000001</v>
      </c>
      <c r="AX2" s="61">
        <v>0.26193184000000003</v>
      </c>
      <c r="AY2" s="61">
        <v>1.9025922</v>
      </c>
      <c r="AZ2" s="61">
        <v>545.60350000000005</v>
      </c>
      <c r="BA2" s="61">
        <v>94.980919999999998</v>
      </c>
      <c r="BB2" s="61">
        <v>27.057375</v>
      </c>
      <c r="BC2" s="61">
        <v>36.681347000000002</v>
      </c>
      <c r="BD2" s="61">
        <v>31.231339999999999</v>
      </c>
      <c r="BE2" s="61">
        <v>1.918534</v>
      </c>
      <c r="BF2" s="61">
        <v>7.8271212999999999</v>
      </c>
      <c r="BG2" s="61">
        <v>2.7754896000000001E-3</v>
      </c>
      <c r="BH2" s="61">
        <v>2.9220547999999999E-2</v>
      </c>
      <c r="BI2" s="61">
        <v>2.6643109000000002E-2</v>
      </c>
      <c r="BJ2" s="61">
        <v>0.13452989000000001</v>
      </c>
      <c r="BK2" s="61">
        <v>2.1349920000000001E-4</v>
      </c>
      <c r="BL2" s="61">
        <v>0.78663695</v>
      </c>
      <c r="BM2" s="61">
        <v>8.8061670000000003</v>
      </c>
      <c r="BN2" s="61">
        <v>2.1872842000000001</v>
      </c>
      <c r="BO2" s="61">
        <v>122.19759000000001</v>
      </c>
      <c r="BP2" s="61">
        <v>24.161158</v>
      </c>
      <c r="BQ2" s="61">
        <v>38.167366000000001</v>
      </c>
      <c r="BR2" s="61">
        <v>145.61904999999999</v>
      </c>
      <c r="BS2" s="61">
        <v>57.989623999999999</v>
      </c>
      <c r="BT2" s="61">
        <v>24.785388999999999</v>
      </c>
      <c r="BU2" s="61">
        <v>0.59693160000000001</v>
      </c>
      <c r="BV2" s="61">
        <v>0.22870898000000001</v>
      </c>
      <c r="BW2" s="61">
        <v>1.7504568</v>
      </c>
      <c r="BX2" s="61">
        <v>3.2593936999999999</v>
      </c>
      <c r="BY2" s="61">
        <v>0.32080829999999999</v>
      </c>
      <c r="BZ2" s="61">
        <v>1.1074239E-3</v>
      </c>
      <c r="CA2" s="61">
        <v>1.4820709000000001</v>
      </c>
      <c r="CB2" s="61">
        <v>0.17664953999999999</v>
      </c>
      <c r="CC2" s="61">
        <v>0.77552533000000001</v>
      </c>
      <c r="CD2" s="61">
        <v>5.1638484</v>
      </c>
      <c r="CE2" s="61">
        <v>0.1907808</v>
      </c>
      <c r="CF2" s="61">
        <v>1.0087999999999999</v>
      </c>
      <c r="CG2" s="61">
        <v>0</v>
      </c>
      <c r="CH2" s="61">
        <v>0.19567238000000001</v>
      </c>
      <c r="CI2" s="61">
        <v>6.3705669999999997E-3</v>
      </c>
      <c r="CJ2" s="61">
        <v>9.2205290000000009</v>
      </c>
      <c r="CK2" s="61">
        <v>4.6356965E-2</v>
      </c>
      <c r="CL2" s="61">
        <v>5.0567580000000003</v>
      </c>
      <c r="CM2" s="61">
        <v>8.1338179999999998</v>
      </c>
      <c r="CN2" s="61">
        <v>4433.0730000000003</v>
      </c>
      <c r="CO2" s="61">
        <v>7762.0619999999999</v>
      </c>
      <c r="CP2" s="61">
        <v>5082.2943999999998</v>
      </c>
      <c r="CQ2" s="61">
        <v>1870.5192</v>
      </c>
      <c r="CR2" s="61">
        <v>950.50139999999999</v>
      </c>
      <c r="CS2" s="61">
        <v>778.8415</v>
      </c>
      <c r="CT2" s="61">
        <v>4404.4736000000003</v>
      </c>
      <c r="CU2" s="61">
        <v>2823.1262000000002</v>
      </c>
      <c r="CV2" s="61">
        <v>2339.5913</v>
      </c>
      <c r="CW2" s="61">
        <v>3213.9142999999999</v>
      </c>
      <c r="CX2" s="61">
        <v>888.36523</v>
      </c>
      <c r="CY2" s="61">
        <v>5526.8525</v>
      </c>
      <c r="CZ2" s="61">
        <v>2778.2006999999999</v>
      </c>
      <c r="DA2" s="61">
        <v>6485.2420000000002</v>
      </c>
      <c r="DB2" s="61">
        <v>6113.8104999999996</v>
      </c>
      <c r="DC2" s="61">
        <v>9218.4889999999996</v>
      </c>
      <c r="DD2" s="61">
        <v>16506.928</v>
      </c>
      <c r="DE2" s="61">
        <v>3360.7316999999998</v>
      </c>
      <c r="DF2" s="61">
        <v>6763.7217000000001</v>
      </c>
      <c r="DG2" s="61">
        <v>3608.4492</v>
      </c>
      <c r="DH2" s="61">
        <v>309.02069999999998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94.980919999999998</v>
      </c>
      <c r="B6">
        <f>BB2</f>
        <v>27.057375</v>
      </c>
      <c r="C6">
        <f>BC2</f>
        <v>36.681347000000002</v>
      </c>
      <c r="D6">
        <f>BD2</f>
        <v>31.231339999999999</v>
      </c>
    </row>
    <row r="7" spans="1:113" x14ac:dyDescent="0.4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20510</v>
      </c>
      <c r="C2" s="56">
        <f ca="1">YEAR(TODAY())-YEAR(B2)+IF(TODAY()&gt;=DATE(YEAR(TODAY()),MONTH(B2),DAY(B2)),0,-1)</f>
        <v>64</v>
      </c>
      <c r="E2" s="52">
        <v>162.30000000000001</v>
      </c>
      <c r="F2" s="53" t="s">
        <v>39</v>
      </c>
      <c r="G2" s="52">
        <v>56.6</v>
      </c>
      <c r="H2" s="51" t="s">
        <v>41</v>
      </c>
      <c r="I2" s="72">
        <f>ROUND(G3/E3^2,1)</f>
        <v>21.5</v>
      </c>
    </row>
    <row r="3" spans="1:9" x14ac:dyDescent="0.4">
      <c r="E3" s="51">
        <f>E2/100</f>
        <v>1.6230000000000002</v>
      </c>
      <c r="F3" s="51" t="s">
        <v>40</v>
      </c>
      <c r="G3" s="51">
        <f>G2</f>
        <v>56.6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장영자, ID : H1900251)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17일 13:07:27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299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64</v>
      </c>
      <c r="G12" s="137"/>
      <c r="H12" s="137"/>
      <c r="I12" s="137"/>
      <c r="K12" s="128">
        <f>'개인정보 및 신체계측 입력'!E2</f>
        <v>162.30000000000001</v>
      </c>
      <c r="L12" s="129"/>
      <c r="M12" s="122">
        <f>'개인정보 및 신체계측 입력'!G2</f>
        <v>56.6</v>
      </c>
      <c r="N12" s="123"/>
      <c r="O12" s="118" t="s">
        <v>271</v>
      </c>
      <c r="P12" s="112"/>
      <c r="Q12" s="115">
        <f>'개인정보 및 신체계측 입력'!I2</f>
        <v>21.5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장영자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70.278000000000006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11.952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17.771000000000001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15.1</v>
      </c>
      <c r="L72" s="36" t="s">
        <v>53</v>
      </c>
      <c r="M72" s="36">
        <f>ROUND('DRIs DATA'!K8,1)</f>
        <v>8.6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188.92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337.84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273.64999999999998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375.92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130.76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671.75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292.42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2020-06-17T06:20:50Z</dcterms:modified>
</cp:coreProperties>
</file>