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<sst xmlns="http://schemas.openxmlformats.org/spreadsheetml/2006/main" count="692" uniqueCount="342">
  <si>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</si>
  <si>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</si>
  <si>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</si>
  <si>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</si>
  <si>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</si>
  <si>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</si>
  <si>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</si>
  <si>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</si>
  <si>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</si>
  <si>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</si>
  <si>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</si>
  <si>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</si>
  <si>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</si>
  <si>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</si>
  <si>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</si>
  <si>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</si>
  <si>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</si>
  <si>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</si>
  <si>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</si>
  <si>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</si>
  <si>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</si>
  <si>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</si>
  <si>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</si>
  <si>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</si>
  <si>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</si>
  <si>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</si>
  <si>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</si>
  <si>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</si>
  <si>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</si>
  <si>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</si>
  <si>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</si>
  <si>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</si>
  <si>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</si>
  <si>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</si>
  <si>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</si>
  <si>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</si>
  <si>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</si>
  <si>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</si>
  <si>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</si>
  <si>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</si>
  <si>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</si>
  <si>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</si>
  <si>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</si>
  <si>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</si>
  <si>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</si>
  <si>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</si>
  <si>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</si>
  <si>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</si>
  <si>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</si>
  <si>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</si>
  <si>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</si>
  <si>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</si>
  <si>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</si>
  <si>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</si>
  <si>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</si>
  <si>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</si>
  <si>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</si>
  <si>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</si>
  <si>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</si>
  <si>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</si>
  <si>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</si>
  <si>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</si>
  <si>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</si>
  <si>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</si>
  <si>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</si>
  <si>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</si>
  <si>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</si>
  <si>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</si>
  <si>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</si>
  <si>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</si>
  <si>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</si>
  <si>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</si>
  <si>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</si>
  <si>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</si>
  <si>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</si>
  <si>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</si>
  <si>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</si>
  <si>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</si>
  <si>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</si>
  <si>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</si>
  <si>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</si>
  <si>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</si>
  <si>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</si>
  <si>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</si>
  <si>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</si>
  <si>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</si>
  <si>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</si>
  <si>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</si>
  <si>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</si>
  <si>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</si>
  <si>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</si>
  <si>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</si>
  <si>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</si>
  <si>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</si>
  <si>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</si>
  <si>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</si>
  <si>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</si>
  <si>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</si>
  <si>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</si>
  <si>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</si>
  <si>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</si>
  <si>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</si>
  <si>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</si>
  <si>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</si>
  <si>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</si>
  <si>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</si>
  <si>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</si>
  <si>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</si>
  <si>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</si>
  <si>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</si>
  <si>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</si>
  <si>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</si>
  <si>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</si>
  <si>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</si>
  <si>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</si>
  <si>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</si>
  <si>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</si>
  <si>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</si>
  <si>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</si>
  <si>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</si>
  <si>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</si>
  <si>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</si>
  <si>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</si>
  <si>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</si>
  <si>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</si>
  <si>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</si>
  <si>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</si>
  <si>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</si>
  <si>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</si>
  <si>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</si>
  <si>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</si>
  <si>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</si>
  <si>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</si>
  <si>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</si>
  <si>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</si>
  <si>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</si>
  <si>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</si>
  <si>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</si>
  <si>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</si>
  <si>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</si>
  <si>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</si>
  <si>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</si>
  <si>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</si>
  <si>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</si>
  <si>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</si>
  <si>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</si>
  <si>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</si>
  <si>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</si>
  <si>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</si>
  <si>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</si>
  <si>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</si>
  <si>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</si>
  <si>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</si>
  <si>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</si>
  <si>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</si>
  <si>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</si>
  <si>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</si>
  <si>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</si>
  <si>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</si>
  <si>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</si>
  <si>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</si>
  <si>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</si>
  <si>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</si>
  <si>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</si>
  <si>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</si>
  <si>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</si>
  <si>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</si>
  <si>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</si>
  <si>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</si>
  <si>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</si>
  <si>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</si>
  <si>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</si>
  <si>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</si>
  <si>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</si>
  <si>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</si>
  <si>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</si>
  <si>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</si>
  <si>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</si>
  <si>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</si>
  <si>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</si>
  <si>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</si>
  <si>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</si>
  <si>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</si>
  <si>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</si>
  <si>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</si>
  <si>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</si>
  <si>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</si>
  <si>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</si>
  <si>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</si>
  <si>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</si>
  <si>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</si>
  <si>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</si>
  <si>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</si>
  <si>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</si>
  <si>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</si>
  <si>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</si>
  <si>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</si>
  <si>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</si>
  <si>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</si>
  <si>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</si>
  <si>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</si>
  <si>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</si>
  <si>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</si>
  <si>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</si>
  <si>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</si>
  <si>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</si>
  <si>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</si>
  <si>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</si>
  <si>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</si>
  <si>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</si>
  <si>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</si>
  <si>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</si>
  <si>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</si>
  <si>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</si>
  <si>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</si>
  <si>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</si>
  <si>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</si>
  <si>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</si>
  <si>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</si>
  <si>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</si>
  <si>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</si>
  <si>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</si>
  <si>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</si>
  <si>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</si>
  <si>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</si>
  <si>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</si>
  <si>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</si>
  <si>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</si>
  <si>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</si>
  <si>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</si>
  <si>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</si>
  <si>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</si>
  <si>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</si>
  <si>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</si>
  <si>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</si>
  <si>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</si>
  <si>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</si>
  <si>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</si>
  <si>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</si>
  <si>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</si>
  <si>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</si>
  <si>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</si>
  <si>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</si>
  <si>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</si>
  <si>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</si>
  <si>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</si>
  <si>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</si>
  <si>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</si>
  <si>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</si>
  <si>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</si>
  <si>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</si>
  <si>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</si>
  <si>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</si>
  <si>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</si>
  <si>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</si>
  <si>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</si>
  <si>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</si>
  <si>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</si>
  <si>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</si>
  <si>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</si>
  <si>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</si>
  <si>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</si>
  <si>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</si>
  <si>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</si>
  <si>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</si>
  <si>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</si>
  <si>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</si>
  <si>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</si>
  <si>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</si>
  <si>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</si>
  <si>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</si>
  <si>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</si>
  <si>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</si>
  <si>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</si>
  <si>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</si>
  <si>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</si>
  <si>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</si>
  <si>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</si>
  <si>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</si>
  <si>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</si>
  <si>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</si>
  <si>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</si>
  <si>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</si>
  <si>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</si>
  <si>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</si>
  <si>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</si>
  <si>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</si>
  <si>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</si>
  <si>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</si>
  <si>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</si>
  <si>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</si>
  <si>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</si>
  <si>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</si>
  <si>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</si>
  <si>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</si>
  <si>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</si>
  <si>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</si>
  <si>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</si>
  <si>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</si>
  <si>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</si>
  <si>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</si>
  <si>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</si>
  <si>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</si>
  <si>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</si>
  <si>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</si>
  <si>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</si>
  <si>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</si>
  <si>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</si>
  <si>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</si>
  <si>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</si>
  <si>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</si>
  <si>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</si>
  <si>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</si>
  <si>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</si>
  <si>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</si>
  <si>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</si>
  <si>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</si>
  <si>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</si>
  <si>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</si>
  <si>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장정희, ID : H1900252)</t>
  </si>
  <si>
    <t>2020년 06월 17일 13:15:31</t>
  </si>
  <si>
    <t>다량영양소</t>
    <phoneticPr fontId="1" type="noConversion"/>
  </si>
  <si>
    <t>섭취량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</si>
  <si>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</si>
  <si>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</si>
  <si>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</si>
  <si>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</si>
  <si>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</si>
  <si>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</si>
  <si>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</si>
  <si>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</si>
  <si>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</si>
  <si>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</si>
  <si>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</si>
  <si>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</si>
  <si>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</si>
  <si>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</si>
  <si>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</si>
  <si>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</si>
  <si>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H1900252</t>
  </si>
  <si>
    <t>장정희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</si>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</sst>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97.477029999999999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4888"/>
        <c:axId val="517995280"/>
      </c:barChart>
      <c:catAx>
        <c:axId val="51799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5280"/>
        <c:crosses val="autoZero"/>
        <c:auto val="1"/>
        <c:lblAlgn val="ctr"/>
        <c:lblOffset val="100"/>
        <c:noMultiLvlLbl val="0"/>
      </c:catAx>
      <c:valAx>
        <c:axId val="51799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3.7562635000000002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4840"/>
        <c:axId val="515445232"/>
      </c:barChart>
      <c:catAx>
        <c:axId val="51544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5232"/>
        <c:crosses val="autoZero"/>
        <c:auto val="1"/>
        <c:lblAlgn val="ctr"/>
        <c:lblOffset val="100"/>
        <c:noMultiLvlLbl val="0"/>
      </c:catAx>
      <c:valAx>
        <c:axId val="51544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9.9541190000000004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6016"/>
        <c:axId val="515446408"/>
      </c:barChart>
      <c:catAx>
        <c:axId val="5154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6408"/>
        <c:crosses val="autoZero"/>
        <c:auto val="1"/>
        <c:lblAlgn val="ctr"/>
        <c:lblOffset val="100"/>
        <c:noMultiLvlLbl val="0"/>
      </c:catAx>
      <c:valAx>
        <c:axId val="51544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1497.2588000000001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7192"/>
        <c:axId val="515447584"/>
      </c:barChart>
      <c:catAx>
        <c:axId val="51544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7584"/>
        <c:crosses val="autoZero"/>
        <c:auto val="1"/>
        <c:lblAlgn val="ctr"/>
        <c:lblOffset val="100"/>
        <c:noMultiLvlLbl val="0"/>
      </c:catAx>
      <c:valAx>
        <c:axId val="51544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5837.4059999999999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65816"/>
        <c:axId val="515666208"/>
      </c:barChart>
      <c:catAx>
        <c:axId val="51566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66208"/>
        <c:crosses val="autoZero"/>
        <c:auto val="1"/>
        <c:lblAlgn val="ctr"/>
        <c:lblOffset val="100"/>
        <c:noMultiLvlLbl val="0"/>
      </c:catAx>
      <c:valAx>
        <c:axId val="5156662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6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155.8862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66992"/>
        <c:axId val="515667384"/>
      </c:barChart>
      <c:catAx>
        <c:axId val="51566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67384"/>
        <c:crosses val="autoZero"/>
        <c:auto val="1"/>
        <c:lblAlgn val="ctr"/>
        <c:lblOffset val="100"/>
        <c:noMultiLvlLbl val="0"/>
      </c:catAx>
      <c:valAx>
        <c:axId val="51566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6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169.11694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68168"/>
        <c:axId val="515668560"/>
      </c:barChart>
      <c:catAx>
        <c:axId val="5156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68560"/>
        <c:crosses val="autoZero"/>
        <c:auto val="1"/>
        <c:lblAlgn val="ctr"/>
        <c:lblOffset val="100"/>
        <c:noMultiLvlLbl val="0"/>
      </c:catAx>
      <c:valAx>
        <c:axId val="5156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14.971363999999999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69344"/>
        <c:axId val="515669736"/>
      </c:barChart>
      <c:catAx>
        <c:axId val="5156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69736"/>
        <c:crosses val="autoZero"/>
        <c:auto val="1"/>
        <c:lblAlgn val="ctr"/>
        <c:lblOffset val="100"/>
        <c:noMultiLvlLbl val="0"/>
      </c:catAx>
      <c:valAx>
        <c:axId val="515669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1035.0488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70520"/>
        <c:axId val="515670912"/>
      </c:barChart>
      <c:catAx>
        <c:axId val="51567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70912"/>
        <c:crosses val="autoZero"/>
        <c:auto val="1"/>
        <c:lblAlgn val="ctr"/>
        <c:lblOffset val="100"/>
        <c:noMultiLvlLbl val="0"/>
      </c:catAx>
      <c:valAx>
        <c:axId val="515670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7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2.4142522E-2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71696"/>
        <c:axId val="515672088"/>
      </c:barChart>
      <c:catAx>
        <c:axId val="51567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72088"/>
        <c:crosses val="autoZero"/>
        <c:auto val="1"/>
        <c:lblAlgn val="ctr"/>
        <c:lblOffset val="100"/>
        <c:noMultiLvlLbl val="0"/>
      </c:catAx>
      <c:valAx>
        <c:axId val="51567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7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3.3958065999999998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72872"/>
        <c:axId val="519564440"/>
      </c:barChart>
      <c:catAx>
        <c:axId val="51567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64440"/>
        <c:crosses val="autoZero"/>
        <c:auto val="1"/>
        <c:lblAlgn val="ctr"/>
        <c:lblOffset val="100"/>
        <c:noMultiLvlLbl val="0"/>
      </c:catAx>
      <c:valAx>
        <c:axId val="519564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7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47.914214999999999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6064"/>
        <c:axId val="517996456"/>
      </c:barChart>
      <c:catAx>
        <c:axId val="5179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6456"/>
        <c:crosses val="autoZero"/>
        <c:auto val="1"/>
        <c:lblAlgn val="ctr"/>
        <c:lblOffset val="100"/>
        <c:noMultiLvlLbl val="0"/>
      </c:catAx>
      <c:valAx>
        <c:axId val="517996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149.70313999999999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565616"/>
        <c:axId val="519566008"/>
      </c:barChart>
      <c:catAx>
        <c:axId val="51956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66008"/>
        <c:crosses val="autoZero"/>
        <c:auto val="1"/>
        <c:lblAlgn val="ctr"/>
        <c:lblOffset val="100"/>
        <c:noMultiLvlLbl val="0"/>
      </c:catAx>
      <c:valAx>
        <c:axId val="51956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6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95.627279999999999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566400"/>
        <c:axId val="519566792"/>
      </c:barChart>
      <c:catAx>
        <c:axId val="51956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66792"/>
        <c:crosses val="autoZero"/>
        <c:auto val="1"/>
        <c:lblAlgn val="ctr"/>
        <c:lblOffset val="100"/>
        <c:noMultiLvlLbl val="0"/>
      </c:catAx>
      <c:valAx>
        <c:axId val="51956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9.2080000000000002</c:v>
                </c:pt>
                <c:pt idx="1">
                  <c:v>19.878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567576"/>
        <c:axId val="519567968"/>
      </c:barChart>
      <c:catAx>
        <c:axId val="51956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67968"/>
        <c:crosses val="autoZero"/>
        <c:auto val="1"/>
        <c:lblAlgn val="ctr"/>
        <c:lblOffset val="100"/>
        <c:noMultiLvlLbl val="0"/>
      </c:catAx>
      <c:valAx>
        <c:axId val="51956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6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18.804421999999999</c:v>
                </c:pt>
                <c:pt idx="1">
                  <c:v>24.089787999999999</c:v>
                </c:pt>
                <c:pt idx="2">
                  <c:v>25.576681000000001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1179.875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569144"/>
        <c:axId val="519569536"/>
      </c:barChart>
      <c:catAx>
        <c:axId val="5195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69536"/>
        <c:crosses val="autoZero"/>
        <c:auto val="1"/>
        <c:lblAlgn val="ctr"/>
        <c:lblOffset val="100"/>
        <c:noMultiLvlLbl val="0"/>
      </c:catAx>
      <c:valAx>
        <c:axId val="51956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34.853650000000002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570320"/>
        <c:axId val="519570712"/>
      </c:barChart>
      <c:catAx>
        <c:axId val="51957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70712"/>
        <c:crosses val="autoZero"/>
        <c:auto val="1"/>
        <c:lblAlgn val="ctr"/>
        <c:lblOffset val="100"/>
        <c:noMultiLvlLbl val="0"/>
      </c:catAx>
      <c:valAx>
        <c:axId val="51957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7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66.882000000000005</c:v>
                </c:pt>
                <c:pt idx="1">
                  <c:v>12.846</c:v>
                </c:pt>
                <c:pt idx="2">
                  <c:v>20.271999999999998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571496"/>
        <c:axId val="519571888"/>
      </c:barChart>
      <c:catAx>
        <c:axId val="51957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571888"/>
        <c:crosses val="autoZero"/>
        <c:auto val="1"/>
        <c:lblAlgn val="ctr"/>
        <c:lblOffset val="100"/>
        <c:noMultiLvlLbl val="0"/>
      </c:catAx>
      <c:valAx>
        <c:axId val="5195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5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2183.3667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29384"/>
        <c:axId val="519929776"/>
      </c:barChart>
      <c:catAx>
        <c:axId val="51992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29776"/>
        <c:crosses val="autoZero"/>
        <c:auto val="1"/>
        <c:lblAlgn val="ctr"/>
        <c:lblOffset val="100"/>
        <c:noMultiLvlLbl val="0"/>
      </c:catAx>
      <c:valAx>
        <c:axId val="51992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2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375.76974000000001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30560"/>
        <c:axId val="519930952"/>
      </c:barChart>
      <c:catAx>
        <c:axId val="5199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30952"/>
        <c:crosses val="autoZero"/>
        <c:auto val="1"/>
        <c:lblAlgn val="ctr"/>
        <c:lblOffset val="100"/>
        <c:noMultiLvlLbl val="0"/>
      </c:catAx>
      <c:valAx>
        <c:axId val="51993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759.95087000000001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31736"/>
        <c:axId val="519932128"/>
      </c:barChart>
      <c:catAx>
        <c:axId val="51993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32128"/>
        <c:crosses val="autoZero"/>
        <c:auto val="1"/>
        <c:lblAlgn val="ctr"/>
        <c:lblOffset val="100"/>
        <c:noMultiLvlLbl val="0"/>
      </c:catAx>
      <c:valAx>
        <c:axId val="5199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3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5.7911377000000002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7240"/>
        <c:axId val="517997632"/>
      </c:barChart>
      <c:catAx>
        <c:axId val="5179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7632"/>
        <c:crosses val="autoZero"/>
        <c:auto val="1"/>
        <c:lblAlgn val="ctr"/>
        <c:lblOffset val="100"/>
        <c:noMultiLvlLbl val="0"/>
      </c:catAx>
      <c:valAx>
        <c:axId val="51799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10013.931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32912"/>
        <c:axId val="519933304"/>
      </c:barChart>
      <c:catAx>
        <c:axId val="5199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33304"/>
        <c:crosses val="autoZero"/>
        <c:auto val="1"/>
        <c:lblAlgn val="ctr"/>
        <c:lblOffset val="100"/>
        <c:noMultiLvlLbl val="0"/>
      </c:catAx>
      <c:valAx>
        <c:axId val="51993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26.691154000000001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34088"/>
        <c:axId val="519934480"/>
      </c:barChart>
      <c:catAx>
        <c:axId val="51993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34480"/>
        <c:crosses val="autoZero"/>
        <c:auto val="1"/>
        <c:lblAlgn val="ctr"/>
        <c:lblOffset val="100"/>
        <c:noMultiLvlLbl val="0"/>
      </c:catAx>
      <c:valAx>
        <c:axId val="51993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3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3.6909497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35264"/>
        <c:axId val="519935656"/>
      </c:barChart>
      <c:catAx>
        <c:axId val="5199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35656"/>
        <c:crosses val="autoZero"/>
        <c:auto val="1"/>
        <c:lblAlgn val="ctr"/>
        <c:lblOffset val="100"/>
        <c:noMultiLvlLbl val="0"/>
      </c:catAx>
      <c:valAx>
        <c:axId val="51993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461.31060000000002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8416"/>
        <c:axId val="517998808"/>
      </c:barChart>
      <c:catAx>
        <c:axId val="51799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8808"/>
        <c:crosses val="autoZero"/>
        <c:auto val="1"/>
        <c:lblAlgn val="ctr"/>
        <c:lblOffset val="100"/>
        <c:noMultiLvlLbl val="0"/>
      </c:catAx>
      <c:valAx>
        <c:axId val="51799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2.4469590000000001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99592"/>
        <c:axId val="517999984"/>
      </c:barChart>
      <c:catAx>
        <c:axId val="51799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99984"/>
        <c:crosses val="autoZero"/>
        <c:auto val="1"/>
        <c:lblAlgn val="ctr"/>
        <c:lblOffset val="100"/>
        <c:noMultiLvlLbl val="0"/>
      </c:catAx>
      <c:valAx>
        <c:axId val="517999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9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21.697441000000001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0136"/>
        <c:axId val="515440528"/>
      </c:barChart>
      <c:catAx>
        <c:axId val="51544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0528"/>
        <c:crosses val="autoZero"/>
        <c:auto val="1"/>
        <c:lblAlgn val="ctr"/>
        <c:lblOffset val="100"/>
        <c:noMultiLvlLbl val="0"/>
      </c:catAx>
      <c:valAx>
        <c:axId val="51544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3.6909497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1312"/>
        <c:axId val="515441704"/>
      </c:barChart>
      <c:catAx>
        <c:axId val="51544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1704"/>
        <c:crosses val="autoZero"/>
        <c:auto val="1"/>
        <c:lblAlgn val="ctr"/>
        <c:lblOffset val="100"/>
        <c:noMultiLvlLbl val="0"/>
      </c:catAx>
      <c:valAx>
        <c:axId val="5154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920.60289999999998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2488"/>
        <c:axId val="515442880"/>
      </c:barChart>
      <c:catAx>
        <c:axId val="51544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2880"/>
        <c:crosses val="autoZero"/>
        <c:auto val="1"/>
        <c:lblAlgn val="ctr"/>
        <c:lblOffset val="100"/>
        <c:noMultiLvlLbl val="0"/>
      </c:catAx>
      <c:valAx>
        <c:axId val="51544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9.5986150000000006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43664"/>
        <c:axId val="515444056"/>
      </c:barChart>
      <c:catAx>
        <c:axId val="5154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44056"/>
        <c:crosses val="autoZero"/>
        <c:auto val="1"/>
        <c:lblAlgn val="ctr"/>
        <c:lblOffset val="100"/>
        <c:noMultiLvlLbl val="0"/>
      </c:catAx>
      <c:valAx>
        <c:axId val="51544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장정희, ID : H1900252)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13:15:31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2183.3667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97.477029999999999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47.914214999999999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66.882000000000005</v>
      </c>
      <c r="G8" s="59">
        <f>'DRIs DATA 입력'!G8</f>
        <v>12.846</v>
      </c>
      <c r="H8" s="59">
        <f>'DRIs DATA 입력'!H8</f>
        <v>20.271999999999998</v>
      </c>
      <c r="I8" s="46"/>
      <c r="J8" s="59" t="s">
        <v>216</v>
      </c>
      <c r="K8" s="59">
        <f>'DRIs DATA 입력'!K8</f>
        <v>9.2080000000000002</v>
      </c>
      <c r="L8" s="59">
        <f>'DRIs DATA 입력'!L8</f>
        <v>19.878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1179.875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34.853650000000002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5.7911377000000002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461.31060000000002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375.76974000000001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2.7416933000000001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2.4469590000000001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21.697441000000001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3.6909497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920.60289999999998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9.5986150000000006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3.7562635000000002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9.9541190000000004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759.95087000000001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1497.2588000000001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10013.931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5837.4059999999999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155.8862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169.11694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26.691154000000001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14.971363999999999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1035.0488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2.4142522E-2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3.3958065999999998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149.70313999999999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95.627279999999999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319</v>
      </c>
      <c r="G1" s="62" t="s">
        <v>276</v>
      </c>
      <c r="H1" s="61" t="s">
        <v>320</v>
      </c>
    </row>
    <row r="3" spans="1:27" x14ac:dyDescent="0.4">
      <c r="A3" s="71" t="s">
        <v>321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322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322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322</v>
      </c>
    </row>
    <row r="6" spans="1:27" x14ac:dyDescent="0.4">
      <c r="A6" s="65" t="s">
        <v>277</v>
      </c>
      <c r="B6" s="65">
        <v>1600</v>
      </c>
      <c r="C6" s="65">
        <v>2183.3667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40</v>
      </c>
      <c r="P6" s="65">
        <v>45</v>
      </c>
      <c r="Q6" s="65">
        <v>0</v>
      </c>
      <c r="R6" s="65">
        <v>0</v>
      </c>
      <c r="S6" s="65">
        <v>97.477029999999999</v>
      </c>
      <c r="U6" s="65" t="s">
        <v>291</v>
      </c>
      <c r="V6" s="65">
        <v>0</v>
      </c>
      <c r="W6" s="65">
        <v>0</v>
      </c>
      <c r="X6" s="65">
        <v>20</v>
      </c>
      <c r="Y6" s="65">
        <v>0</v>
      </c>
      <c r="Z6" s="65">
        <v>47.914214999999999</v>
      </c>
    </row>
    <row r="7" spans="1:27" x14ac:dyDescent="0.4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4">
      <c r="E8" s="65" t="s">
        <v>293</v>
      </c>
      <c r="F8" s="65">
        <v>66.882000000000005</v>
      </c>
      <c r="G8" s="65">
        <v>12.846</v>
      </c>
      <c r="H8" s="65">
        <v>20.271999999999998</v>
      </c>
      <c r="J8" s="65" t="s">
        <v>293</v>
      </c>
      <c r="K8" s="65">
        <v>9.2080000000000002</v>
      </c>
      <c r="L8" s="65">
        <v>19.878</v>
      </c>
    </row>
    <row r="13" spans="1:27" x14ac:dyDescent="0.4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296</v>
      </c>
      <c r="P14" s="69"/>
      <c r="Q14" s="69"/>
      <c r="R14" s="69"/>
      <c r="S14" s="69"/>
      <c r="T14" s="69"/>
      <c r="V14" s="69" t="s">
        <v>297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322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322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322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322</v>
      </c>
    </row>
    <row r="16" spans="1:27" x14ac:dyDescent="0.4">
      <c r="A16" s="65" t="s">
        <v>298</v>
      </c>
      <c r="B16" s="65">
        <v>410</v>
      </c>
      <c r="C16" s="65">
        <v>550</v>
      </c>
      <c r="D16" s="65">
        <v>0</v>
      </c>
      <c r="E16" s="65">
        <v>3000</v>
      </c>
      <c r="F16" s="65">
        <v>1179.875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34.853650000000002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5.7911377000000002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461.31060000000002</v>
      </c>
    </row>
    <row r="23" spans="1:62" x14ac:dyDescent="0.4">
      <c r="A23" s="70" t="s">
        <v>299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300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302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304</v>
      </c>
      <c r="AK24" s="69"/>
      <c r="AL24" s="69"/>
      <c r="AM24" s="69"/>
      <c r="AN24" s="69"/>
      <c r="AO24" s="69"/>
      <c r="AQ24" s="69" t="s">
        <v>305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322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322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322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322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322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322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322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322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322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375.76974000000001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2.7416933000000001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2.4469590000000001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21.697441000000001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3.6909497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920.60289999999998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9.5986150000000006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3.7562635000000002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9.9541190000000004</v>
      </c>
    </row>
    <row r="33" spans="1:68" x14ac:dyDescent="0.4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322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322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322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322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322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322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759.95087000000001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1497.2588000000001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10013.931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5837.4059999999999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155.8862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169.11694</v>
      </c>
    </row>
    <row r="43" spans="1:68" x14ac:dyDescent="0.4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326</v>
      </c>
      <c r="AD44" s="69"/>
      <c r="AE44" s="69"/>
      <c r="AF44" s="69"/>
      <c r="AG44" s="69"/>
      <c r="AH44" s="69"/>
      <c r="AJ44" s="69" t="s">
        <v>327</v>
      </c>
      <c r="AK44" s="69"/>
      <c r="AL44" s="69"/>
      <c r="AM44" s="69"/>
      <c r="AN44" s="69"/>
      <c r="AO44" s="69"/>
      <c r="AQ44" s="69" t="s">
        <v>328</v>
      </c>
      <c r="AR44" s="69"/>
      <c r="AS44" s="69"/>
      <c r="AT44" s="69"/>
      <c r="AU44" s="69"/>
      <c r="AV44" s="69"/>
      <c r="AX44" s="69" t="s">
        <v>329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331</v>
      </c>
      <c r="C45" s="65" t="s">
        <v>332</v>
      </c>
      <c r="D45" s="65" t="s">
        <v>333</v>
      </c>
      <c r="E45" s="65" t="s">
        <v>334</v>
      </c>
      <c r="F45" s="65" t="s">
        <v>335</v>
      </c>
      <c r="H45" s="65"/>
      <c r="I45" s="65" t="s">
        <v>331</v>
      </c>
      <c r="J45" s="65" t="s">
        <v>332</v>
      </c>
      <c r="K45" s="65" t="s">
        <v>333</v>
      </c>
      <c r="L45" s="65" t="s">
        <v>334</v>
      </c>
      <c r="M45" s="65" t="s">
        <v>335</v>
      </c>
      <c r="O45" s="65"/>
      <c r="P45" s="65" t="s">
        <v>331</v>
      </c>
      <c r="Q45" s="65" t="s">
        <v>332</v>
      </c>
      <c r="R45" s="65" t="s">
        <v>333</v>
      </c>
      <c r="S45" s="65" t="s">
        <v>334</v>
      </c>
      <c r="T45" s="65" t="s">
        <v>335</v>
      </c>
      <c r="V45" s="65"/>
      <c r="W45" s="65" t="s">
        <v>331</v>
      </c>
      <c r="X45" s="65" t="s">
        <v>332</v>
      </c>
      <c r="Y45" s="65" t="s">
        <v>333</v>
      </c>
      <c r="Z45" s="65" t="s">
        <v>334</v>
      </c>
      <c r="AA45" s="65" t="s">
        <v>335</v>
      </c>
      <c r="AC45" s="65"/>
      <c r="AD45" s="65" t="s">
        <v>331</v>
      </c>
      <c r="AE45" s="65" t="s">
        <v>332</v>
      </c>
      <c r="AF45" s="65" t="s">
        <v>333</v>
      </c>
      <c r="AG45" s="65" t="s">
        <v>334</v>
      </c>
      <c r="AH45" s="65" t="s">
        <v>335</v>
      </c>
      <c r="AJ45" s="65"/>
      <c r="AK45" s="65" t="s">
        <v>331</v>
      </c>
      <c r="AL45" s="65" t="s">
        <v>332</v>
      </c>
      <c r="AM45" s="65" t="s">
        <v>333</v>
      </c>
      <c r="AN45" s="65" t="s">
        <v>334</v>
      </c>
      <c r="AO45" s="65" t="s">
        <v>335</v>
      </c>
      <c r="AQ45" s="65"/>
      <c r="AR45" s="65" t="s">
        <v>331</v>
      </c>
      <c r="AS45" s="65" t="s">
        <v>332</v>
      </c>
      <c r="AT45" s="65" t="s">
        <v>333</v>
      </c>
      <c r="AU45" s="65" t="s">
        <v>334</v>
      </c>
      <c r="AV45" s="65" t="s">
        <v>335</v>
      </c>
      <c r="AX45" s="65"/>
      <c r="AY45" s="65" t="s">
        <v>331</v>
      </c>
      <c r="AZ45" s="65" t="s">
        <v>332</v>
      </c>
      <c r="BA45" s="65" t="s">
        <v>333</v>
      </c>
      <c r="BB45" s="65" t="s">
        <v>334</v>
      </c>
      <c r="BC45" s="65" t="s">
        <v>335</v>
      </c>
      <c r="BE45" s="65"/>
      <c r="BF45" s="65" t="s">
        <v>331</v>
      </c>
      <c r="BG45" s="65" t="s">
        <v>332</v>
      </c>
      <c r="BH45" s="65" t="s">
        <v>333</v>
      </c>
      <c r="BI45" s="65" t="s">
        <v>334</v>
      </c>
      <c r="BJ45" s="65" t="s">
        <v>335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26.691154000000001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14.971363999999999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1035.0488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2.4142522E-2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3.3958065999999998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149.70313999999999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95.627279999999999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3" sqref="F1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72</v>
      </c>
      <c r="E2" s="61">
        <v>2183.3667</v>
      </c>
      <c r="F2" s="61">
        <v>321.59964000000002</v>
      </c>
      <c r="G2" s="61">
        <v>61.770539999999997</v>
      </c>
      <c r="H2" s="61">
        <v>31.727446</v>
      </c>
      <c r="I2" s="61">
        <v>30.043089999999999</v>
      </c>
      <c r="J2" s="61">
        <v>97.477029999999999</v>
      </c>
      <c r="K2" s="61">
        <v>41.154359999999997</v>
      </c>
      <c r="L2" s="61">
        <v>56.322665999999998</v>
      </c>
      <c r="M2" s="61">
        <v>47.914214999999999</v>
      </c>
      <c r="N2" s="61">
        <v>5.1123786000000004</v>
      </c>
      <c r="O2" s="61">
        <v>31.946999999999999</v>
      </c>
      <c r="P2" s="61">
        <v>2015.8246999999999</v>
      </c>
      <c r="Q2" s="61">
        <v>44.481070000000003</v>
      </c>
      <c r="R2" s="61">
        <v>1179.875</v>
      </c>
      <c r="S2" s="61">
        <v>204.40531999999999</v>
      </c>
      <c r="T2" s="61">
        <v>11705.63</v>
      </c>
      <c r="U2" s="61">
        <v>5.7911377000000002</v>
      </c>
      <c r="V2" s="61">
        <v>34.853650000000002</v>
      </c>
      <c r="W2" s="61">
        <v>461.31060000000002</v>
      </c>
      <c r="X2" s="61">
        <v>375.76974000000001</v>
      </c>
      <c r="Y2" s="61">
        <v>2.7416933000000001</v>
      </c>
      <c r="Z2" s="61">
        <v>2.4469590000000001</v>
      </c>
      <c r="AA2" s="61">
        <v>21.697441000000001</v>
      </c>
      <c r="AB2" s="61">
        <v>3.6909497</v>
      </c>
      <c r="AC2" s="61">
        <v>920.60289999999998</v>
      </c>
      <c r="AD2" s="61">
        <v>9.5986150000000006</v>
      </c>
      <c r="AE2" s="61">
        <v>3.7562635000000002</v>
      </c>
      <c r="AF2" s="61">
        <v>9.9541190000000004</v>
      </c>
      <c r="AG2" s="61">
        <v>759.95087000000001</v>
      </c>
      <c r="AH2" s="61">
        <v>527.37660000000005</v>
      </c>
      <c r="AI2" s="61">
        <v>232.57431</v>
      </c>
      <c r="AJ2" s="61">
        <v>1497.2588000000001</v>
      </c>
      <c r="AK2" s="61">
        <v>10013.931</v>
      </c>
      <c r="AL2" s="61">
        <v>155.8862</v>
      </c>
      <c r="AM2" s="61">
        <v>5837.4059999999999</v>
      </c>
      <c r="AN2" s="61">
        <v>169.11694</v>
      </c>
      <c r="AO2" s="61">
        <v>26.691154000000001</v>
      </c>
      <c r="AP2" s="61">
        <v>20.118919999999999</v>
      </c>
      <c r="AQ2" s="61">
        <v>6.5722339999999999</v>
      </c>
      <c r="AR2" s="61">
        <v>14.971363999999999</v>
      </c>
      <c r="AS2" s="61">
        <v>1035.0488</v>
      </c>
      <c r="AT2" s="61">
        <v>2.4142522E-2</v>
      </c>
      <c r="AU2" s="61">
        <v>3.3958065999999998</v>
      </c>
      <c r="AV2" s="61">
        <v>149.70313999999999</v>
      </c>
      <c r="AW2" s="61">
        <v>95.627279999999999</v>
      </c>
      <c r="AX2" s="61">
        <v>0.41154182</v>
      </c>
      <c r="AY2" s="61">
        <v>1.7359222999999999</v>
      </c>
      <c r="AZ2" s="61">
        <v>587.46360000000004</v>
      </c>
      <c r="BA2" s="61">
        <v>68.557593999999995</v>
      </c>
      <c r="BB2" s="61">
        <v>18.804421999999999</v>
      </c>
      <c r="BC2" s="61">
        <v>24.089787999999999</v>
      </c>
      <c r="BD2" s="61">
        <v>25.576681000000001</v>
      </c>
      <c r="BE2" s="61">
        <v>1.7397269</v>
      </c>
      <c r="BF2" s="61">
        <v>10.523032000000001</v>
      </c>
      <c r="BG2" s="61">
        <v>2.7754896000000001E-3</v>
      </c>
      <c r="BH2" s="61">
        <v>3.5652914000000001E-3</v>
      </c>
      <c r="BI2" s="61">
        <v>3.2503889999999998E-3</v>
      </c>
      <c r="BJ2" s="61">
        <v>4.9965772999999998E-2</v>
      </c>
      <c r="BK2" s="61">
        <v>2.1349920000000001E-4</v>
      </c>
      <c r="BL2" s="61">
        <v>0.33979334999999999</v>
      </c>
      <c r="BM2" s="61">
        <v>5.0877147000000003</v>
      </c>
      <c r="BN2" s="61">
        <v>1.5950222000000001</v>
      </c>
      <c r="BO2" s="61">
        <v>90.639020000000002</v>
      </c>
      <c r="BP2" s="61">
        <v>16.151129000000001</v>
      </c>
      <c r="BQ2" s="61">
        <v>31.001740999999999</v>
      </c>
      <c r="BR2" s="61">
        <v>108.50427000000001</v>
      </c>
      <c r="BS2" s="61">
        <v>45.881214</v>
      </c>
      <c r="BT2" s="61">
        <v>17.345934</v>
      </c>
      <c r="BU2" s="61">
        <v>0.26885619999999999</v>
      </c>
      <c r="BV2" s="61">
        <v>8.8922784000000005E-2</v>
      </c>
      <c r="BW2" s="61">
        <v>1.1717598</v>
      </c>
      <c r="BX2" s="61">
        <v>1.8082644999999999</v>
      </c>
      <c r="BY2" s="61">
        <v>0.20190506999999999</v>
      </c>
      <c r="BZ2" s="61">
        <v>1.3257095E-3</v>
      </c>
      <c r="CA2" s="61">
        <v>1.6962534</v>
      </c>
      <c r="CB2" s="61">
        <v>5.9046517999999999E-2</v>
      </c>
      <c r="CC2" s="61">
        <v>0.43760275999999998</v>
      </c>
      <c r="CD2" s="61">
        <v>2.0017645000000002</v>
      </c>
      <c r="CE2" s="61">
        <v>0.12126732599999999</v>
      </c>
      <c r="CF2" s="61">
        <v>0.25535502999999998</v>
      </c>
      <c r="CG2" s="61">
        <v>4.9500000000000003E-7</v>
      </c>
      <c r="CH2" s="61">
        <v>3.2619549999999997E-2</v>
      </c>
      <c r="CI2" s="61">
        <v>6.3705669999999997E-3</v>
      </c>
      <c r="CJ2" s="61">
        <v>4.8111550000000003</v>
      </c>
      <c r="CK2" s="61">
        <v>2.2902781000000001E-2</v>
      </c>
      <c r="CL2" s="61">
        <v>2.5708229999999999</v>
      </c>
      <c r="CM2" s="61">
        <v>4.8067320000000002</v>
      </c>
      <c r="CN2" s="61">
        <v>2829.6019999999999</v>
      </c>
      <c r="CO2" s="61">
        <v>5005.7323999999999</v>
      </c>
      <c r="CP2" s="61">
        <v>3942.1525999999999</v>
      </c>
      <c r="CQ2" s="61">
        <v>1091.3471999999999</v>
      </c>
      <c r="CR2" s="61">
        <v>653.11689999999999</v>
      </c>
      <c r="CS2" s="61">
        <v>297.88326999999998</v>
      </c>
      <c r="CT2" s="61">
        <v>2964.3942999999999</v>
      </c>
      <c r="CU2" s="61">
        <v>2016.4069</v>
      </c>
      <c r="CV2" s="61">
        <v>836.47735999999998</v>
      </c>
      <c r="CW2" s="61">
        <v>2495.3580000000002</v>
      </c>
      <c r="CX2" s="61">
        <v>750.80319999999995</v>
      </c>
      <c r="CY2" s="61">
        <v>3179.1208000000001</v>
      </c>
      <c r="CZ2" s="61">
        <v>1893.6344999999999</v>
      </c>
      <c r="DA2" s="61">
        <v>4980.0977000000003</v>
      </c>
      <c r="DB2" s="61">
        <v>3985.0408000000002</v>
      </c>
      <c r="DC2" s="61">
        <v>7879.5645000000004</v>
      </c>
      <c r="DD2" s="61">
        <v>12565.228999999999</v>
      </c>
      <c r="DE2" s="61">
        <v>3076.7356</v>
      </c>
      <c r="DF2" s="61">
        <v>3963.6442999999999</v>
      </c>
      <c r="DG2" s="61">
        <v>2961.3638000000001</v>
      </c>
      <c r="DH2" s="61">
        <v>99.850229999999996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68.557593999999995</v>
      </c>
      <c r="B6">
        <f>BB2</f>
        <v>18.804421999999999</v>
      </c>
      <c r="C6">
        <f>BC2</f>
        <v>24.089787999999999</v>
      </c>
      <c r="D6">
        <f>BD2</f>
        <v>25.576681000000001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17643</v>
      </c>
      <c r="C2" s="56">
        <f ca="1">YEAR(TODAY())-YEAR(B2)+IF(TODAY()&gt;=DATE(YEAR(TODAY()),MONTH(B2),DAY(B2)),0,-1)</f>
        <v>72</v>
      </c>
      <c r="E2" s="52">
        <v>164.6</v>
      </c>
      <c r="F2" s="53" t="s">
        <v>39</v>
      </c>
      <c r="G2" s="52">
        <v>69.3</v>
      </c>
      <c r="H2" s="51" t="s">
        <v>41</v>
      </c>
      <c r="I2" s="72">
        <f>ROUND(G3/E3^2,1)</f>
        <v>25.6</v>
      </c>
    </row>
    <row r="3" spans="1:9" x14ac:dyDescent="0.4">
      <c r="E3" s="51">
        <f>E2/100</f>
        <v>1.6459999999999999</v>
      </c>
      <c r="F3" s="51" t="s">
        <v>40</v>
      </c>
      <c r="G3" s="51">
        <f>G2</f>
        <v>69.3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장정희, ID : H1900252)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13:15:31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164.6</v>
      </c>
      <c r="L12" s="129"/>
      <c r="M12" s="122">
        <f>'개인정보 및 신체계측 입력'!G2</f>
        <v>69.3</v>
      </c>
      <c r="N12" s="123"/>
      <c r="O12" s="118" t="s">
        <v>271</v>
      </c>
      <c r="P12" s="112"/>
      <c r="Q12" s="115">
        <f>'개인정보 및 신체계측 입력'!I2</f>
        <v>25.6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장정희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66.882000000000005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12.846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20.271999999999998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19.899999999999999</v>
      </c>
      <c r="L72" s="36" t="s">
        <v>53</v>
      </c>
      <c r="M72" s="36">
        <f>ROUND('DRIs DATA'!K8,1)</f>
        <v>9.1999999999999993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157.32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290.45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375.77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246.06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94.99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667.6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266.91000000000003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2020-06-17T06:22:57Z</dcterms:modified>
</cp:coreProperties>
</file>