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bookViews>
    <workbookView xWindow="0" yWindow="0" windowWidth="15360" windowHeight="9216" tabRatio="873" firstSheet="2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<sst xmlns="http://schemas.openxmlformats.org/spreadsheetml/2006/main" count="692" uniqueCount="337">
  <si>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</si>
  <si>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</si>
  <si>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</si>
  <si>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</si>
  <si>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</si>
  <si>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</si>
  <si>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</si>
  <si>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</si>
  <si>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</si>
  <si>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</si>
  <si>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</si>
  <si>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</si>
  <si>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</si>
  <si>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</si>
  <si>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</si>
  <si>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</si>
  <si>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</si>
  <si>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</si>
  <si>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</si>
  <si>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</si>
  <si>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</si>
  <si>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</si>
  <si>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</si>
  <si>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</si>
  <si>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</si>
  <si>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</si>
  <si>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</si>
  <si>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</si>
  <si>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</si>
  <si>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</si>
  <si>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</si>
  <si>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</si>
  <si>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</si>
  <si>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</si>
  <si>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</si>
  <si>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</si>
  <si>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</si>
  <si>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</si>
  <si>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</si>
  <si>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</si>
  <si>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</si>
  <si>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</si>
  <si>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</si>
  <si>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</si>
  <si>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</si>
  <si>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</si>
  <si>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</si>
  <si>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</si>
  <si>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</si>
  <si>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</si>
  <si>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</si>
  <si>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</si>
  <si>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</si>
  <si>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</si>
  <si>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</si>
  <si>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</si>
  <si>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</si>
  <si>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</si>
  <si>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</si>
  <si>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</si>
  <si>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</si>
  <si>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</si>
  <si>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</si>
  <si>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</si>
  <si>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</si>
  <si>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</si>
  <si>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</si>
  <si>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</si>
  <si>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</si>
  <si>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</si>
  <si>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</si>
  <si>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</si>
  <si>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</si>
  <si>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</si>
  <si>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</si>
  <si>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</si>
  <si>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</si>
  <si>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</si>
  <si>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</si>
  <si>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</si>
  <si>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</si>
  <si>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</si>
  <si>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</si>
  <si>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</si>
  <si>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</si>
  <si>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</si>
  <si>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</si>
  <si>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</si>
  <si>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</si>
  <si>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</si>
  <si>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</si>
  <si>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</si>
  <si>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</si>
  <si>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</si>
  <si>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</si>
  <si>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</si>
  <si>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</si>
  <si>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</si>
  <si>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</si>
  <si>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</si>
  <si>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</si>
  <si>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</si>
  <si>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</si>
  <si>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</si>
  <si>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</si>
  <si>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</si>
  <si>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</si>
  <si>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</si>
  <si>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</si>
  <si>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</si>
  <si>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</si>
  <si>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</si>
  <si>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</si>
  <si>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</si>
  <si>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</si>
  <si>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</si>
  <si>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</si>
  <si>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</si>
  <si>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</si>
  <si>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</si>
  <si>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</si>
  <si>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</si>
  <si>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</si>
  <si>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</si>
  <si>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</si>
  <si>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</si>
  <si>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</si>
  <si>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</si>
  <si>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</si>
  <si>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</si>
  <si>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</si>
  <si>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</si>
  <si>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</si>
  <si>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</si>
  <si>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</si>
  <si>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</si>
  <si>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</si>
  <si>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</si>
  <si>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</si>
  <si>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</si>
  <si>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</si>
  <si>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</si>
  <si>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</si>
  <si>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</si>
  <si>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</si>
  <si>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</si>
  <si>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</si>
  <si>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</si>
  <si>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</si>
  <si>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</si>
  <si>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</si>
  <si>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</si>
  <si>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</si>
  <si>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</si>
  <si>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</si>
  <si>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</si>
  <si>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</si>
  <si>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</si>
  <si>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</si>
  <si>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</si>
  <si>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</si>
  <si>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</si>
  <si>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</si>
  <si>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</si>
  <si>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</si>
  <si>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</si>
  <si>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</si>
  <si>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</si>
  <si>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</si>
  <si>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</si>
  <si>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</si>
  <si>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</si>
  <si>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</si>
  <si>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</si>
  <si>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</si>
  <si>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</si>
  <si>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</si>
  <si>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</si>
  <si>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</si>
  <si>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</si>
  <si>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</si>
  <si>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</si>
  <si>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</si>
  <si>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</si>
  <si>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</si>
  <si>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</si>
  <si>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</si>
  <si>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</si>
  <si>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</si>
  <si>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</si>
  <si>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</si>
  <si>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</si>
  <si>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</si>
  <si>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</si>
  <si>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</si>
  <si>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</si>
  <si>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</si>
  <si>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</si>
  <si>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</si>
  <si>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</si>
  <si>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</si>
  <si>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</si>
  <si>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</si>
  <si>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</si>
  <si>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</si>
  <si>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</si>
  <si>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</si>
  <si>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</si>
  <si>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</si>
  <si>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</si>
  <si>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</si>
  <si>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</si>
  <si>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</si>
  <si>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</si>
  <si>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</si>
  <si>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</si>
  <si>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</si>
  <si>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</si>
  <si>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</si>
  <si>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</si>
  <si>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</si>
  <si>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</si>
  <si>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</si>
  <si>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</si>
  <si>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</si>
  <si>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</si>
  <si>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</si>
  <si>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</si>
  <si>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</si>
  <si>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</si>
  <si>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</si>
  <si>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</si>
  <si>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</si>
  <si>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</si>
  <si>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</si>
  <si>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</si>
  <si>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</si>
  <si>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</si>
  <si>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</si>
  <si>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</si>
  <si>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</si>
  <si>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</si>
  <si>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</si>
  <si>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</si>
  <si>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</si>
  <si>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</si>
  <si>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</si>
  <si>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</si>
  <si>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</si>
  <si>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</si>
  <si>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</si>
  <si>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</si>
  <si>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</si>
  <si>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</si>
  <si>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</si>
  <si>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</si>
  <si>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</si>
  <si>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</si>
  <si>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</si>
  <si>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</si>
  <si>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</si>
  <si>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</si>
  <si>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</si>
  <si>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</si>
  <si>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</si>
  <si>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</si>
  <si>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</si>
  <si>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</si>
  <si>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</si>
  <si>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</si>
  <si>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</si>
  <si>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</si>
  <si>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</si>
  <si>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</si>
  <si>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</si>
  <si>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</si>
  <si>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</si>
  <si>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</si>
  <si>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</si>
  <si>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</si>
  <si>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</si>
  <si>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</si>
  <si>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</si>
  <si>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</si>
  <si>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</si>
  <si>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</si>
  <si>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</si>
  <si>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</si>
  <si>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</si>
  <si>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</si>
  <si>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</si>
  <si>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</si>
  <si>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</si>
  <si>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</si>
  <si>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</si>
  <si>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</si>
  <si>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</si>
  <si>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</si>
  <si>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</si>
  <si>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</si>
  <si>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</si>
  <si>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</si>
  <si>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</si>
  <si>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</si>
  <si>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</si>
  <si>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</si>
  <si>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</si>
  <si>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</si>
  <si>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</si>
  <si>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</si>
  <si>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</si>
  <si>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</si>
  <si>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</si>
  <si>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</si>
  <si>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</si>
  <si>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</si>
  <si>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</si>
  <si>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</si>
  <si>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</si>
  <si>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</si>
  <si>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</si>
  <si>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</si>
  <si>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</si>
  <si>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</si>
  <si>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</si>
  <si>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</si>
  <si>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</si>
  <si>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(설문지 : FFQ 95문항 설문지, 사용자 : 전명재, ID : H1900253)</t>
  </si>
  <si>
    <t>출력시각</t>
    <phoneticPr fontId="1" type="noConversion"/>
  </si>
  <si>
    <t>2020년 06월 17일 13:22:12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</si>
  <si>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</si>
  <si>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</si>
  <si>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</si>
  <si>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</si>
  <si>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</si>
  <si>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H1900253</t>
  </si>
  <si>
    <t>전명재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</si>
</sst>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70.849463999999998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315448"/>
        <c:axId val="515318584"/>
      </c:barChart>
      <c:catAx>
        <c:axId val="515315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318584"/>
        <c:crosses val="autoZero"/>
        <c:auto val="1"/>
        <c:lblAlgn val="ctr"/>
        <c:lblOffset val="100"/>
        <c:noMultiLvlLbl val="0"/>
      </c:catAx>
      <c:valAx>
        <c:axId val="515318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31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2.2088420000000002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494464"/>
        <c:axId val="512487016"/>
      </c:barChart>
      <c:catAx>
        <c:axId val="512494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487016"/>
        <c:crosses val="autoZero"/>
        <c:auto val="1"/>
        <c:lblAlgn val="ctr"/>
        <c:lblOffset val="100"/>
        <c:noMultiLvlLbl val="0"/>
      </c:catAx>
      <c:valAx>
        <c:axId val="51248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494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2.3715286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8296"/>
        <c:axId val="510547120"/>
      </c:barChart>
      <c:catAx>
        <c:axId val="510548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47120"/>
        <c:crosses val="autoZero"/>
        <c:auto val="1"/>
        <c:lblAlgn val="ctr"/>
        <c:lblOffset val="100"/>
        <c:noMultiLvlLbl val="0"/>
      </c:catAx>
      <c:valAx>
        <c:axId val="510547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8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1340.4097999999999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7904"/>
        <c:axId val="510547512"/>
      </c:barChart>
      <c:catAx>
        <c:axId val="510547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47512"/>
        <c:crosses val="autoZero"/>
        <c:auto val="1"/>
        <c:lblAlgn val="ctr"/>
        <c:lblOffset val="100"/>
        <c:noMultiLvlLbl val="0"/>
      </c:catAx>
      <c:valAx>
        <c:axId val="510547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3941.12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4376"/>
        <c:axId val="510545944"/>
      </c:barChart>
      <c:catAx>
        <c:axId val="510544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45944"/>
        <c:crosses val="autoZero"/>
        <c:auto val="1"/>
        <c:lblAlgn val="ctr"/>
        <c:lblOffset val="100"/>
        <c:noMultiLvlLbl val="0"/>
      </c:catAx>
      <c:valAx>
        <c:axId val="5105459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4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121.67789999999999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5160"/>
        <c:axId val="510543592"/>
      </c:barChart>
      <c:catAx>
        <c:axId val="510545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43592"/>
        <c:crosses val="autoZero"/>
        <c:auto val="1"/>
        <c:lblAlgn val="ctr"/>
        <c:lblOffset val="100"/>
        <c:noMultiLvlLbl val="0"/>
      </c:catAx>
      <c:valAx>
        <c:axId val="510543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5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150.9468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9472"/>
        <c:axId val="510549864"/>
      </c:barChart>
      <c:catAx>
        <c:axId val="510549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49864"/>
        <c:crosses val="autoZero"/>
        <c:auto val="1"/>
        <c:lblAlgn val="ctr"/>
        <c:lblOffset val="100"/>
        <c:noMultiLvlLbl val="0"/>
      </c:catAx>
      <c:valAx>
        <c:axId val="510549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9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13.059058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0546728"/>
        <c:axId val="510543200"/>
      </c:barChart>
      <c:catAx>
        <c:axId val="510546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0543200"/>
        <c:crosses val="autoZero"/>
        <c:auto val="1"/>
        <c:lblAlgn val="ctr"/>
        <c:lblOffset val="100"/>
        <c:noMultiLvlLbl val="0"/>
      </c:catAx>
      <c:valAx>
        <c:axId val="510543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0546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1073.3988999999999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47168"/>
        <c:axId val="507546776"/>
      </c:barChart>
      <c:catAx>
        <c:axId val="507547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46776"/>
        <c:crosses val="autoZero"/>
        <c:auto val="1"/>
        <c:lblAlgn val="ctr"/>
        <c:lblOffset val="100"/>
        <c:noMultiLvlLbl val="0"/>
      </c:catAx>
      <c:valAx>
        <c:axId val="5075467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47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5.3244986000000001E-2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45992"/>
        <c:axId val="507545600"/>
      </c:barChart>
      <c:catAx>
        <c:axId val="50754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45600"/>
        <c:crosses val="autoZero"/>
        <c:auto val="1"/>
        <c:lblAlgn val="ctr"/>
        <c:lblOffset val="100"/>
        <c:noMultiLvlLbl val="0"/>
      </c:catAx>
      <c:valAx>
        <c:axId val="507545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4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5.2729609999999996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45208"/>
        <c:axId val="507544816"/>
      </c:barChart>
      <c:catAx>
        <c:axId val="507545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44816"/>
        <c:crosses val="autoZero"/>
        <c:auto val="1"/>
        <c:lblAlgn val="ctr"/>
        <c:lblOffset val="100"/>
        <c:noMultiLvlLbl val="0"/>
      </c:catAx>
      <c:valAx>
        <c:axId val="507544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4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34.732529999999997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316232"/>
        <c:axId val="515315840"/>
      </c:barChart>
      <c:catAx>
        <c:axId val="515316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315840"/>
        <c:crosses val="autoZero"/>
        <c:auto val="1"/>
        <c:lblAlgn val="ctr"/>
        <c:lblOffset val="100"/>
        <c:noMultiLvlLbl val="0"/>
      </c:catAx>
      <c:valAx>
        <c:axId val="51531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31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116.68939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44032"/>
        <c:axId val="507542856"/>
      </c:barChart>
      <c:catAx>
        <c:axId val="50754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42856"/>
        <c:crosses val="autoZero"/>
        <c:auto val="1"/>
        <c:lblAlgn val="ctr"/>
        <c:lblOffset val="100"/>
        <c:noMultiLvlLbl val="0"/>
      </c:catAx>
      <c:valAx>
        <c:axId val="507542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44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82.41619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42464"/>
        <c:axId val="507542072"/>
      </c:barChart>
      <c:catAx>
        <c:axId val="5075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42072"/>
        <c:crosses val="autoZero"/>
        <c:auto val="1"/>
        <c:lblAlgn val="ctr"/>
        <c:lblOffset val="100"/>
        <c:noMultiLvlLbl val="0"/>
      </c:catAx>
      <c:valAx>
        <c:axId val="507542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10.007</c:v>
                </c:pt>
                <c:pt idx="1">
                  <c:v>7.5490000000000004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7540896"/>
        <c:axId val="507539720"/>
      </c:barChart>
      <c:catAx>
        <c:axId val="507540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39720"/>
        <c:crosses val="autoZero"/>
        <c:auto val="1"/>
        <c:lblAlgn val="ctr"/>
        <c:lblOffset val="100"/>
        <c:noMultiLvlLbl val="0"/>
      </c:catAx>
      <c:valAx>
        <c:axId val="507539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4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6.8448270000000004</c:v>
                </c:pt>
                <c:pt idx="1">
                  <c:v>8.6029520000000002</c:v>
                </c:pt>
                <c:pt idx="2">
                  <c:v>11.259645000000001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770.02260000000001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19944"/>
        <c:axId val="432219160"/>
      </c:barChart>
      <c:catAx>
        <c:axId val="432219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19160"/>
        <c:crosses val="autoZero"/>
        <c:auto val="1"/>
        <c:lblAlgn val="ctr"/>
        <c:lblOffset val="100"/>
        <c:noMultiLvlLbl val="0"/>
      </c:catAx>
      <c:valAx>
        <c:axId val="432219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19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21.232825999999999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20728"/>
        <c:axId val="432219552"/>
      </c:barChart>
      <c:catAx>
        <c:axId val="432220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19552"/>
        <c:crosses val="autoZero"/>
        <c:auto val="1"/>
        <c:lblAlgn val="ctr"/>
        <c:lblOffset val="100"/>
        <c:noMultiLvlLbl val="0"/>
      </c:catAx>
      <c:valAx>
        <c:axId val="432219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20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78.143000000000001</c:v>
                </c:pt>
                <c:pt idx="1">
                  <c:v>6.7610000000000001</c:v>
                </c:pt>
                <c:pt idx="2">
                  <c:v>15.096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32223080"/>
        <c:axId val="432220336"/>
      </c:barChart>
      <c:catAx>
        <c:axId val="432223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20336"/>
        <c:crosses val="autoZero"/>
        <c:auto val="1"/>
        <c:lblAlgn val="ctr"/>
        <c:lblOffset val="100"/>
        <c:noMultiLvlLbl val="0"/>
      </c:catAx>
      <c:valAx>
        <c:axId val="432220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2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2029.4780000000001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18376"/>
        <c:axId val="432218768"/>
      </c:barChart>
      <c:catAx>
        <c:axId val="432218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18768"/>
        <c:crosses val="autoZero"/>
        <c:auto val="1"/>
        <c:lblAlgn val="ctr"/>
        <c:lblOffset val="100"/>
        <c:noMultiLvlLbl val="0"/>
      </c:catAx>
      <c:valAx>
        <c:axId val="4322187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18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182.85101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21120"/>
        <c:axId val="432224648"/>
      </c:barChart>
      <c:catAx>
        <c:axId val="43222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24648"/>
        <c:crosses val="autoZero"/>
        <c:auto val="1"/>
        <c:lblAlgn val="ctr"/>
        <c:lblOffset val="100"/>
        <c:noMultiLvlLbl val="0"/>
      </c:catAx>
      <c:valAx>
        <c:axId val="43222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211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661.42034999999998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2225040"/>
        <c:axId val="432221512"/>
      </c:barChart>
      <c:catAx>
        <c:axId val="43222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32221512"/>
        <c:crosses val="autoZero"/>
        <c:auto val="1"/>
        <c:lblAlgn val="ctr"/>
        <c:lblOffset val="100"/>
        <c:noMultiLvlLbl val="0"/>
      </c:catAx>
      <c:valAx>
        <c:axId val="432221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222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2.3427215000000001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317800"/>
        <c:axId val="515317016"/>
      </c:barChart>
      <c:catAx>
        <c:axId val="515317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317016"/>
        <c:crosses val="autoZero"/>
        <c:auto val="1"/>
        <c:lblAlgn val="ctr"/>
        <c:lblOffset val="100"/>
        <c:noMultiLvlLbl val="0"/>
      </c:catAx>
      <c:valAx>
        <c:axId val="515317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31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8226.0879999999997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979464"/>
        <c:axId val="512980248"/>
      </c:barChart>
      <c:catAx>
        <c:axId val="512979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980248"/>
        <c:crosses val="autoZero"/>
        <c:auto val="1"/>
        <c:lblAlgn val="ctr"/>
        <c:lblOffset val="100"/>
        <c:noMultiLvlLbl val="0"/>
      </c:catAx>
      <c:valAx>
        <c:axId val="512980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979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20.490144999999998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980640"/>
        <c:axId val="512981032"/>
      </c:barChart>
      <c:catAx>
        <c:axId val="512980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981032"/>
        <c:crosses val="autoZero"/>
        <c:auto val="1"/>
        <c:lblAlgn val="ctr"/>
        <c:lblOffset val="100"/>
        <c:noMultiLvlLbl val="0"/>
      </c:catAx>
      <c:valAx>
        <c:axId val="512981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98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2.2144750000000002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986128"/>
        <c:axId val="512982992"/>
      </c:barChart>
      <c:catAx>
        <c:axId val="512986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982992"/>
        <c:crosses val="autoZero"/>
        <c:auto val="1"/>
        <c:lblAlgn val="ctr"/>
        <c:lblOffset val="100"/>
        <c:noMultiLvlLbl val="0"/>
      </c:catAx>
      <c:valAx>
        <c:axId val="512982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986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340.37630000000001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316624"/>
        <c:axId val="512494072"/>
      </c:barChart>
      <c:catAx>
        <c:axId val="515316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494072"/>
        <c:crosses val="autoZero"/>
        <c:auto val="1"/>
        <c:lblAlgn val="ctr"/>
        <c:lblOffset val="100"/>
        <c:noMultiLvlLbl val="0"/>
      </c:catAx>
      <c:valAx>
        <c:axId val="512494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316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1.2604725000000001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488584"/>
        <c:axId val="512488976"/>
      </c:barChart>
      <c:catAx>
        <c:axId val="512488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488976"/>
        <c:crosses val="autoZero"/>
        <c:auto val="1"/>
        <c:lblAlgn val="ctr"/>
        <c:lblOffset val="100"/>
        <c:noMultiLvlLbl val="0"/>
      </c:catAx>
      <c:valAx>
        <c:axId val="512488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488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19.346855000000001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489368"/>
        <c:axId val="512492112"/>
      </c:barChart>
      <c:catAx>
        <c:axId val="512489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492112"/>
        <c:crosses val="autoZero"/>
        <c:auto val="1"/>
        <c:lblAlgn val="ctr"/>
        <c:lblOffset val="100"/>
        <c:noMultiLvlLbl val="0"/>
      </c:catAx>
      <c:valAx>
        <c:axId val="512492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489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2.2144750000000002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490544"/>
        <c:axId val="512489760"/>
      </c:barChart>
      <c:catAx>
        <c:axId val="512490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489760"/>
        <c:crosses val="autoZero"/>
        <c:auto val="1"/>
        <c:lblAlgn val="ctr"/>
        <c:lblOffset val="100"/>
        <c:noMultiLvlLbl val="0"/>
      </c:catAx>
      <c:valAx>
        <c:axId val="512489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49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713.84140000000002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492504"/>
        <c:axId val="512493288"/>
      </c:barChart>
      <c:catAx>
        <c:axId val="512492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493288"/>
        <c:crosses val="autoZero"/>
        <c:auto val="1"/>
        <c:lblAlgn val="ctr"/>
        <c:lblOffset val="100"/>
        <c:noMultiLvlLbl val="0"/>
      </c:catAx>
      <c:valAx>
        <c:axId val="512493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49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10.608745000000001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2491328"/>
        <c:axId val="512492896"/>
      </c:barChart>
      <c:catAx>
        <c:axId val="512491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2492896"/>
        <c:crosses val="autoZero"/>
        <c:auto val="1"/>
        <c:lblAlgn val="ctr"/>
        <c:lblOffset val="100"/>
        <c:noMultiLvlLbl val="0"/>
      </c:catAx>
      <c:valAx>
        <c:axId val="512492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2491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전명재, ID : H1900253)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06월 17일 13:22:12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2000</v>
      </c>
      <c r="C6" s="59">
        <f>'DRIs DATA 입력'!C6</f>
        <v>2029.4780000000001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70.849463999999998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34.732529999999997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78.143000000000001</v>
      </c>
      <c r="G8" s="59">
        <f>'DRIs DATA 입력'!G8</f>
        <v>6.7610000000000001</v>
      </c>
      <c r="H8" s="59">
        <f>'DRIs DATA 입력'!H8</f>
        <v>15.096</v>
      </c>
      <c r="I8" s="46"/>
      <c r="J8" s="59" t="s">
        <v>216</v>
      </c>
      <c r="K8" s="59">
        <f>'DRIs DATA 입력'!K8</f>
        <v>10.007</v>
      </c>
      <c r="L8" s="59">
        <f>'DRIs DATA 입력'!L8</f>
        <v>7.5490000000000004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770.02260000000001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21.232825999999999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2.3427215000000001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340.37630000000001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182.85101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2.0061437999999998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1.2604725000000001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19.346855000000001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2.2144750000000002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713.84140000000002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10.608745000000001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2.2088420000000002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2.3715286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661.42034999999998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1340.4097999999999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8226.0879999999997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3941.12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121.67789999999999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150.9468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20.490144999999998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13.059058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1073.3988999999999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5.3244986000000001E-2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5.2729609999999996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116.68939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82.41619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F20" sqref="F20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326</v>
      </c>
      <c r="B1" s="61" t="s">
        <v>327</v>
      </c>
      <c r="G1" s="62" t="s">
        <v>328</v>
      </c>
      <c r="H1" s="61" t="s">
        <v>329</v>
      </c>
    </row>
    <row r="3" spans="1:27" x14ac:dyDescent="0.4">
      <c r="A3" s="71" t="s">
        <v>330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331</v>
      </c>
      <c r="B4" s="69"/>
      <c r="C4" s="69"/>
      <c r="E4" s="66" t="s">
        <v>332</v>
      </c>
      <c r="F4" s="67"/>
      <c r="G4" s="67"/>
      <c r="H4" s="68"/>
      <c r="J4" s="66" t="s">
        <v>333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334</v>
      </c>
      <c r="V4" s="69"/>
      <c r="W4" s="69"/>
      <c r="X4" s="69"/>
      <c r="Y4" s="69"/>
      <c r="Z4" s="69"/>
    </row>
    <row r="5" spans="1:27" x14ac:dyDescent="0.4">
      <c r="A5" s="65"/>
      <c r="B5" s="65" t="s">
        <v>275</v>
      </c>
      <c r="C5" s="65" t="s">
        <v>276</v>
      </c>
      <c r="E5" s="65"/>
      <c r="F5" s="65" t="s">
        <v>50</v>
      </c>
      <c r="G5" s="65" t="s">
        <v>277</v>
      </c>
      <c r="H5" s="65" t="s">
        <v>46</v>
      </c>
      <c r="J5" s="65"/>
      <c r="K5" s="65" t="s">
        <v>278</v>
      </c>
      <c r="L5" s="65" t="s">
        <v>279</v>
      </c>
      <c r="N5" s="65"/>
      <c r="O5" s="65" t="s">
        <v>280</v>
      </c>
      <c r="P5" s="65" t="s">
        <v>281</v>
      </c>
      <c r="Q5" s="65" t="s">
        <v>282</v>
      </c>
      <c r="R5" s="65" t="s">
        <v>283</v>
      </c>
      <c r="S5" s="65" t="s">
        <v>276</v>
      </c>
      <c r="U5" s="65"/>
      <c r="V5" s="65" t="s">
        <v>280</v>
      </c>
      <c r="W5" s="65" t="s">
        <v>281</v>
      </c>
      <c r="X5" s="65" t="s">
        <v>282</v>
      </c>
      <c r="Y5" s="65" t="s">
        <v>283</v>
      </c>
      <c r="Z5" s="65" t="s">
        <v>276</v>
      </c>
    </row>
    <row r="6" spans="1:27" x14ac:dyDescent="0.4">
      <c r="A6" s="65" t="s">
        <v>331</v>
      </c>
      <c r="B6" s="65">
        <v>2000</v>
      </c>
      <c r="C6" s="65">
        <v>2029.4780000000001</v>
      </c>
      <c r="E6" s="65" t="s">
        <v>284</v>
      </c>
      <c r="F6" s="65">
        <v>55</v>
      </c>
      <c r="G6" s="65">
        <v>15</v>
      </c>
      <c r="H6" s="65">
        <v>7</v>
      </c>
      <c r="J6" s="65" t="s">
        <v>284</v>
      </c>
      <c r="K6" s="65">
        <v>0.1</v>
      </c>
      <c r="L6" s="65">
        <v>4</v>
      </c>
      <c r="N6" s="65" t="s">
        <v>285</v>
      </c>
      <c r="O6" s="65">
        <v>45</v>
      </c>
      <c r="P6" s="65">
        <v>55</v>
      </c>
      <c r="Q6" s="65">
        <v>0</v>
      </c>
      <c r="R6" s="65">
        <v>0</v>
      </c>
      <c r="S6" s="65">
        <v>70.849463999999998</v>
      </c>
      <c r="U6" s="65" t="s">
        <v>286</v>
      </c>
      <c r="V6" s="65">
        <v>0</v>
      </c>
      <c r="W6" s="65">
        <v>0</v>
      </c>
      <c r="X6" s="65">
        <v>25</v>
      </c>
      <c r="Y6" s="65">
        <v>0</v>
      </c>
      <c r="Z6" s="65">
        <v>34.732529999999997</v>
      </c>
    </row>
    <row r="7" spans="1:27" x14ac:dyDescent="0.4">
      <c r="E7" s="65" t="s">
        <v>287</v>
      </c>
      <c r="F7" s="65">
        <v>65</v>
      </c>
      <c r="G7" s="65">
        <v>30</v>
      </c>
      <c r="H7" s="65">
        <v>20</v>
      </c>
      <c r="J7" s="65" t="s">
        <v>287</v>
      </c>
      <c r="K7" s="65">
        <v>1</v>
      </c>
      <c r="L7" s="65">
        <v>10</v>
      </c>
    </row>
    <row r="8" spans="1:27" x14ac:dyDescent="0.4">
      <c r="E8" s="65" t="s">
        <v>288</v>
      </c>
      <c r="F8" s="65">
        <v>78.143000000000001</v>
      </c>
      <c r="G8" s="65">
        <v>6.7610000000000001</v>
      </c>
      <c r="H8" s="65">
        <v>15.096</v>
      </c>
      <c r="J8" s="65" t="s">
        <v>288</v>
      </c>
      <c r="K8" s="65">
        <v>10.007</v>
      </c>
      <c r="L8" s="65">
        <v>7.5490000000000004</v>
      </c>
    </row>
    <row r="13" spans="1:27" x14ac:dyDescent="0.4">
      <c r="A13" s="70" t="s">
        <v>289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290</v>
      </c>
      <c r="B14" s="69"/>
      <c r="C14" s="69"/>
      <c r="D14" s="69"/>
      <c r="E14" s="69"/>
      <c r="F14" s="69"/>
      <c r="H14" s="69" t="s">
        <v>291</v>
      </c>
      <c r="I14" s="69"/>
      <c r="J14" s="69"/>
      <c r="K14" s="69"/>
      <c r="L14" s="69"/>
      <c r="M14" s="69"/>
      <c r="O14" s="69" t="s">
        <v>292</v>
      </c>
      <c r="P14" s="69"/>
      <c r="Q14" s="69"/>
      <c r="R14" s="69"/>
      <c r="S14" s="69"/>
      <c r="T14" s="69"/>
      <c r="V14" s="69" t="s">
        <v>293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280</v>
      </c>
      <c r="C15" s="65" t="s">
        <v>281</v>
      </c>
      <c r="D15" s="65" t="s">
        <v>282</v>
      </c>
      <c r="E15" s="65" t="s">
        <v>283</v>
      </c>
      <c r="F15" s="65" t="s">
        <v>276</v>
      </c>
      <c r="H15" s="65"/>
      <c r="I15" s="65" t="s">
        <v>280</v>
      </c>
      <c r="J15" s="65" t="s">
        <v>281</v>
      </c>
      <c r="K15" s="65" t="s">
        <v>282</v>
      </c>
      <c r="L15" s="65" t="s">
        <v>283</v>
      </c>
      <c r="M15" s="65" t="s">
        <v>276</v>
      </c>
      <c r="O15" s="65"/>
      <c r="P15" s="65" t="s">
        <v>280</v>
      </c>
      <c r="Q15" s="65" t="s">
        <v>281</v>
      </c>
      <c r="R15" s="65" t="s">
        <v>282</v>
      </c>
      <c r="S15" s="65" t="s">
        <v>283</v>
      </c>
      <c r="T15" s="65" t="s">
        <v>276</v>
      </c>
      <c r="V15" s="65"/>
      <c r="W15" s="65" t="s">
        <v>280</v>
      </c>
      <c r="X15" s="65" t="s">
        <v>281</v>
      </c>
      <c r="Y15" s="65" t="s">
        <v>282</v>
      </c>
      <c r="Z15" s="65" t="s">
        <v>283</v>
      </c>
      <c r="AA15" s="65" t="s">
        <v>276</v>
      </c>
    </row>
    <row r="16" spans="1:27" x14ac:dyDescent="0.4">
      <c r="A16" s="65" t="s">
        <v>294</v>
      </c>
      <c r="B16" s="65">
        <v>500</v>
      </c>
      <c r="C16" s="65">
        <v>700</v>
      </c>
      <c r="D16" s="65">
        <v>0</v>
      </c>
      <c r="E16" s="65">
        <v>3000</v>
      </c>
      <c r="F16" s="65">
        <v>770.02260000000001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21.232825999999999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2.3427215000000001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340.37630000000001</v>
      </c>
    </row>
    <row r="23" spans="1:62" x14ac:dyDescent="0.4">
      <c r="A23" s="70" t="s">
        <v>295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296</v>
      </c>
      <c r="B24" s="69"/>
      <c r="C24" s="69"/>
      <c r="D24" s="69"/>
      <c r="E24" s="69"/>
      <c r="F24" s="69"/>
      <c r="H24" s="69" t="s">
        <v>297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300</v>
      </c>
      <c r="AD24" s="69"/>
      <c r="AE24" s="69"/>
      <c r="AF24" s="69"/>
      <c r="AG24" s="69"/>
      <c r="AH24" s="69"/>
      <c r="AJ24" s="69" t="s">
        <v>301</v>
      </c>
      <c r="AK24" s="69"/>
      <c r="AL24" s="69"/>
      <c r="AM24" s="69"/>
      <c r="AN24" s="69"/>
      <c r="AO24" s="69"/>
      <c r="AQ24" s="69" t="s">
        <v>302</v>
      </c>
      <c r="AR24" s="69"/>
      <c r="AS24" s="69"/>
      <c r="AT24" s="69"/>
      <c r="AU24" s="69"/>
      <c r="AV24" s="69"/>
      <c r="AX24" s="69" t="s">
        <v>303</v>
      </c>
      <c r="AY24" s="69"/>
      <c r="AZ24" s="69"/>
      <c r="BA24" s="69"/>
      <c r="BB24" s="69"/>
      <c r="BC24" s="69"/>
      <c r="BE24" s="69" t="s">
        <v>304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280</v>
      </c>
      <c r="C25" s="65" t="s">
        <v>281</v>
      </c>
      <c r="D25" s="65" t="s">
        <v>282</v>
      </c>
      <c r="E25" s="65" t="s">
        <v>283</v>
      </c>
      <c r="F25" s="65" t="s">
        <v>276</v>
      </c>
      <c r="H25" s="65"/>
      <c r="I25" s="65" t="s">
        <v>280</v>
      </c>
      <c r="J25" s="65" t="s">
        <v>281</v>
      </c>
      <c r="K25" s="65" t="s">
        <v>282</v>
      </c>
      <c r="L25" s="65" t="s">
        <v>283</v>
      </c>
      <c r="M25" s="65" t="s">
        <v>276</v>
      </c>
      <c r="O25" s="65"/>
      <c r="P25" s="65" t="s">
        <v>280</v>
      </c>
      <c r="Q25" s="65" t="s">
        <v>281</v>
      </c>
      <c r="R25" s="65" t="s">
        <v>282</v>
      </c>
      <c r="S25" s="65" t="s">
        <v>283</v>
      </c>
      <c r="T25" s="65" t="s">
        <v>276</v>
      </c>
      <c r="V25" s="65"/>
      <c r="W25" s="65" t="s">
        <v>280</v>
      </c>
      <c r="X25" s="65" t="s">
        <v>281</v>
      </c>
      <c r="Y25" s="65" t="s">
        <v>282</v>
      </c>
      <c r="Z25" s="65" t="s">
        <v>283</v>
      </c>
      <c r="AA25" s="65" t="s">
        <v>276</v>
      </c>
      <c r="AC25" s="65"/>
      <c r="AD25" s="65" t="s">
        <v>280</v>
      </c>
      <c r="AE25" s="65" t="s">
        <v>281</v>
      </c>
      <c r="AF25" s="65" t="s">
        <v>282</v>
      </c>
      <c r="AG25" s="65" t="s">
        <v>283</v>
      </c>
      <c r="AH25" s="65" t="s">
        <v>276</v>
      </c>
      <c r="AJ25" s="65"/>
      <c r="AK25" s="65" t="s">
        <v>280</v>
      </c>
      <c r="AL25" s="65" t="s">
        <v>281</v>
      </c>
      <c r="AM25" s="65" t="s">
        <v>282</v>
      </c>
      <c r="AN25" s="65" t="s">
        <v>283</v>
      </c>
      <c r="AO25" s="65" t="s">
        <v>276</v>
      </c>
      <c r="AQ25" s="65"/>
      <c r="AR25" s="65" t="s">
        <v>280</v>
      </c>
      <c r="AS25" s="65" t="s">
        <v>281</v>
      </c>
      <c r="AT25" s="65" t="s">
        <v>282</v>
      </c>
      <c r="AU25" s="65" t="s">
        <v>283</v>
      </c>
      <c r="AV25" s="65" t="s">
        <v>276</v>
      </c>
      <c r="AX25" s="65"/>
      <c r="AY25" s="65" t="s">
        <v>280</v>
      </c>
      <c r="AZ25" s="65" t="s">
        <v>281</v>
      </c>
      <c r="BA25" s="65" t="s">
        <v>282</v>
      </c>
      <c r="BB25" s="65" t="s">
        <v>283</v>
      </c>
      <c r="BC25" s="65" t="s">
        <v>276</v>
      </c>
      <c r="BE25" s="65"/>
      <c r="BF25" s="65" t="s">
        <v>280</v>
      </c>
      <c r="BG25" s="65" t="s">
        <v>281</v>
      </c>
      <c r="BH25" s="65" t="s">
        <v>282</v>
      </c>
      <c r="BI25" s="65" t="s">
        <v>283</v>
      </c>
      <c r="BJ25" s="65" t="s">
        <v>276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182.85101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2.0061437999999998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1.2604725000000001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19.346855000000001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2.2144750000000002</v>
      </c>
      <c r="AJ26" s="65" t="s">
        <v>305</v>
      </c>
      <c r="AK26" s="65">
        <v>320</v>
      </c>
      <c r="AL26" s="65">
        <v>400</v>
      </c>
      <c r="AM26" s="65">
        <v>0</v>
      </c>
      <c r="AN26" s="65">
        <v>1000</v>
      </c>
      <c r="AO26" s="65">
        <v>713.84140000000002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10.608745000000001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2.2088420000000002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2.3715286</v>
      </c>
    </row>
    <row r="33" spans="1:68" x14ac:dyDescent="0.4">
      <c r="A33" s="70" t="s">
        <v>306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177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308</v>
      </c>
      <c r="W34" s="69"/>
      <c r="X34" s="69"/>
      <c r="Y34" s="69"/>
      <c r="Z34" s="69"/>
      <c r="AA34" s="69"/>
      <c r="AC34" s="69" t="s">
        <v>309</v>
      </c>
      <c r="AD34" s="69"/>
      <c r="AE34" s="69"/>
      <c r="AF34" s="69"/>
      <c r="AG34" s="69"/>
      <c r="AH34" s="69"/>
      <c r="AJ34" s="69" t="s">
        <v>310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280</v>
      </c>
      <c r="C35" s="65" t="s">
        <v>281</v>
      </c>
      <c r="D35" s="65" t="s">
        <v>282</v>
      </c>
      <c r="E35" s="65" t="s">
        <v>283</v>
      </c>
      <c r="F35" s="65" t="s">
        <v>276</v>
      </c>
      <c r="H35" s="65"/>
      <c r="I35" s="65" t="s">
        <v>280</v>
      </c>
      <c r="J35" s="65" t="s">
        <v>281</v>
      </c>
      <c r="K35" s="65" t="s">
        <v>282</v>
      </c>
      <c r="L35" s="65" t="s">
        <v>283</v>
      </c>
      <c r="M35" s="65" t="s">
        <v>276</v>
      </c>
      <c r="O35" s="65"/>
      <c r="P35" s="65" t="s">
        <v>280</v>
      </c>
      <c r="Q35" s="65" t="s">
        <v>281</v>
      </c>
      <c r="R35" s="65" t="s">
        <v>282</v>
      </c>
      <c r="S35" s="65" t="s">
        <v>283</v>
      </c>
      <c r="T35" s="65" t="s">
        <v>276</v>
      </c>
      <c r="V35" s="65"/>
      <c r="W35" s="65" t="s">
        <v>280</v>
      </c>
      <c r="X35" s="65" t="s">
        <v>281</v>
      </c>
      <c r="Y35" s="65" t="s">
        <v>282</v>
      </c>
      <c r="Z35" s="65" t="s">
        <v>283</v>
      </c>
      <c r="AA35" s="65" t="s">
        <v>276</v>
      </c>
      <c r="AC35" s="65"/>
      <c r="AD35" s="65" t="s">
        <v>280</v>
      </c>
      <c r="AE35" s="65" t="s">
        <v>281</v>
      </c>
      <c r="AF35" s="65" t="s">
        <v>282</v>
      </c>
      <c r="AG35" s="65" t="s">
        <v>283</v>
      </c>
      <c r="AH35" s="65" t="s">
        <v>276</v>
      </c>
      <c r="AJ35" s="65"/>
      <c r="AK35" s="65" t="s">
        <v>280</v>
      </c>
      <c r="AL35" s="65" t="s">
        <v>281</v>
      </c>
      <c r="AM35" s="65" t="s">
        <v>282</v>
      </c>
      <c r="AN35" s="65" t="s">
        <v>283</v>
      </c>
      <c r="AO35" s="65" t="s">
        <v>276</v>
      </c>
    </row>
    <row r="36" spans="1:68" x14ac:dyDescent="0.4">
      <c r="A36" s="65" t="s">
        <v>17</v>
      </c>
      <c r="B36" s="65">
        <v>570</v>
      </c>
      <c r="C36" s="65">
        <v>700</v>
      </c>
      <c r="D36" s="65">
        <v>0</v>
      </c>
      <c r="E36" s="65">
        <v>2000</v>
      </c>
      <c r="F36" s="65">
        <v>661.42034999999998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1340.4097999999999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2000</v>
      </c>
      <c r="T36" s="65">
        <v>8226.0879999999997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3941.12</v>
      </c>
      <c r="AC36" s="65" t="s">
        <v>21</v>
      </c>
      <c r="AD36" s="65">
        <v>0</v>
      </c>
      <c r="AE36" s="65">
        <v>0</v>
      </c>
      <c r="AF36" s="65">
        <v>2000</v>
      </c>
      <c r="AG36" s="65">
        <v>0</v>
      </c>
      <c r="AH36" s="65">
        <v>121.67789999999999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150.9468</v>
      </c>
    </row>
    <row r="43" spans="1:68" x14ac:dyDescent="0.4">
      <c r="A43" s="70" t="s">
        <v>311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312</v>
      </c>
      <c r="B44" s="69"/>
      <c r="C44" s="69"/>
      <c r="D44" s="69"/>
      <c r="E44" s="69"/>
      <c r="F44" s="69"/>
      <c r="H44" s="69" t="s">
        <v>313</v>
      </c>
      <c r="I44" s="69"/>
      <c r="J44" s="69"/>
      <c r="K44" s="69"/>
      <c r="L44" s="69"/>
      <c r="M44" s="69"/>
      <c r="O44" s="69" t="s">
        <v>314</v>
      </c>
      <c r="P44" s="69"/>
      <c r="Q44" s="69"/>
      <c r="R44" s="69"/>
      <c r="S44" s="69"/>
      <c r="T44" s="69"/>
      <c r="V44" s="69" t="s">
        <v>315</v>
      </c>
      <c r="W44" s="69"/>
      <c r="X44" s="69"/>
      <c r="Y44" s="69"/>
      <c r="Z44" s="69"/>
      <c r="AA44" s="69"/>
      <c r="AC44" s="69" t="s">
        <v>316</v>
      </c>
      <c r="AD44" s="69"/>
      <c r="AE44" s="69"/>
      <c r="AF44" s="69"/>
      <c r="AG44" s="69"/>
      <c r="AH44" s="69"/>
      <c r="AJ44" s="69" t="s">
        <v>317</v>
      </c>
      <c r="AK44" s="69"/>
      <c r="AL44" s="69"/>
      <c r="AM44" s="69"/>
      <c r="AN44" s="69"/>
      <c r="AO44" s="69"/>
      <c r="AQ44" s="69" t="s">
        <v>318</v>
      </c>
      <c r="AR44" s="69"/>
      <c r="AS44" s="69"/>
      <c r="AT44" s="69"/>
      <c r="AU44" s="69"/>
      <c r="AV44" s="69"/>
      <c r="AX44" s="69" t="s">
        <v>319</v>
      </c>
      <c r="AY44" s="69"/>
      <c r="AZ44" s="69"/>
      <c r="BA44" s="69"/>
      <c r="BB44" s="69"/>
      <c r="BC44" s="69"/>
      <c r="BE44" s="69" t="s">
        <v>320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280</v>
      </c>
      <c r="C45" s="65" t="s">
        <v>281</v>
      </c>
      <c r="D45" s="65" t="s">
        <v>282</v>
      </c>
      <c r="E45" s="65" t="s">
        <v>283</v>
      </c>
      <c r="F45" s="65" t="s">
        <v>276</v>
      </c>
      <c r="H45" s="65"/>
      <c r="I45" s="65" t="s">
        <v>280</v>
      </c>
      <c r="J45" s="65" t="s">
        <v>281</v>
      </c>
      <c r="K45" s="65" t="s">
        <v>282</v>
      </c>
      <c r="L45" s="65" t="s">
        <v>283</v>
      </c>
      <c r="M45" s="65" t="s">
        <v>276</v>
      </c>
      <c r="O45" s="65"/>
      <c r="P45" s="65" t="s">
        <v>280</v>
      </c>
      <c r="Q45" s="65" t="s">
        <v>281</v>
      </c>
      <c r="R45" s="65" t="s">
        <v>282</v>
      </c>
      <c r="S45" s="65" t="s">
        <v>283</v>
      </c>
      <c r="T45" s="65" t="s">
        <v>276</v>
      </c>
      <c r="V45" s="65"/>
      <c r="W45" s="65" t="s">
        <v>280</v>
      </c>
      <c r="X45" s="65" t="s">
        <v>281</v>
      </c>
      <c r="Y45" s="65" t="s">
        <v>282</v>
      </c>
      <c r="Z45" s="65" t="s">
        <v>283</v>
      </c>
      <c r="AA45" s="65" t="s">
        <v>276</v>
      </c>
      <c r="AC45" s="65"/>
      <c r="AD45" s="65" t="s">
        <v>280</v>
      </c>
      <c r="AE45" s="65" t="s">
        <v>281</v>
      </c>
      <c r="AF45" s="65" t="s">
        <v>282</v>
      </c>
      <c r="AG45" s="65" t="s">
        <v>283</v>
      </c>
      <c r="AH45" s="65" t="s">
        <v>276</v>
      </c>
      <c r="AJ45" s="65"/>
      <c r="AK45" s="65" t="s">
        <v>280</v>
      </c>
      <c r="AL45" s="65" t="s">
        <v>281</v>
      </c>
      <c r="AM45" s="65" t="s">
        <v>282</v>
      </c>
      <c r="AN45" s="65" t="s">
        <v>283</v>
      </c>
      <c r="AO45" s="65" t="s">
        <v>276</v>
      </c>
      <c r="AQ45" s="65"/>
      <c r="AR45" s="65" t="s">
        <v>280</v>
      </c>
      <c r="AS45" s="65" t="s">
        <v>281</v>
      </c>
      <c r="AT45" s="65" t="s">
        <v>282</v>
      </c>
      <c r="AU45" s="65" t="s">
        <v>283</v>
      </c>
      <c r="AV45" s="65" t="s">
        <v>276</v>
      </c>
      <c r="AX45" s="65"/>
      <c r="AY45" s="65" t="s">
        <v>280</v>
      </c>
      <c r="AZ45" s="65" t="s">
        <v>281</v>
      </c>
      <c r="BA45" s="65" t="s">
        <v>282</v>
      </c>
      <c r="BB45" s="65" t="s">
        <v>283</v>
      </c>
      <c r="BC45" s="65" t="s">
        <v>276</v>
      </c>
      <c r="BE45" s="65"/>
      <c r="BF45" s="65" t="s">
        <v>280</v>
      </c>
      <c r="BG45" s="65" t="s">
        <v>281</v>
      </c>
      <c r="BH45" s="65" t="s">
        <v>282</v>
      </c>
      <c r="BI45" s="65" t="s">
        <v>283</v>
      </c>
      <c r="BJ45" s="65" t="s">
        <v>276</v>
      </c>
    </row>
    <row r="46" spans="1:68" x14ac:dyDescent="0.4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20.490144999999998</v>
      </c>
      <c r="H46" s="65" t="s">
        <v>24</v>
      </c>
      <c r="I46" s="65">
        <v>7</v>
      </c>
      <c r="J46" s="65">
        <v>9</v>
      </c>
      <c r="K46" s="65">
        <v>0</v>
      </c>
      <c r="L46" s="65">
        <v>35</v>
      </c>
      <c r="M46" s="65">
        <v>13.059058</v>
      </c>
      <c r="O46" s="65" t="s">
        <v>321</v>
      </c>
      <c r="P46" s="65">
        <v>600</v>
      </c>
      <c r="Q46" s="65">
        <v>800</v>
      </c>
      <c r="R46" s="65">
        <v>0</v>
      </c>
      <c r="S46" s="65">
        <v>10000</v>
      </c>
      <c r="T46" s="65">
        <v>1073.3988999999999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5.3244986000000001E-2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5.2729609999999996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116.68939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82.41619</v>
      </c>
      <c r="AX46" s="65" t="s">
        <v>322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2" sqref="G1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335</v>
      </c>
      <c r="B2" s="61" t="s">
        <v>336</v>
      </c>
      <c r="C2" s="61" t="s">
        <v>324</v>
      </c>
      <c r="D2" s="61">
        <v>65</v>
      </c>
      <c r="E2" s="61">
        <v>2029.4780000000001</v>
      </c>
      <c r="F2" s="61">
        <v>366.75223</v>
      </c>
      <c r="G2" s="61">
        <v>31.732282999999999</v>
      </c>
      <c r="H2" s="61">
        <v>21.187828</v>
      </c>
      <c r="I2" s="61">
        <v>10.544454</v>
      </c>
      <c r="J2" s="61">
        <v>70.849463999999998</v>
      </c>
      <c r="K2" s="61">
        <v>46.429290000000002</v>
      </c>
      <c r="L2" s="61">
        <v>24.420176000000001</v>
      </c>
      <c r="M2" s="61">
        <v>34.732529999999997</v>
      </c>
      <c r="N2" s="61">
        <v>3.7222767000000001</v>
      </c>
      <c r="O2" s="61">
        <v>19.23687</v>
      </c>
      <c r="P2" s="61">
        <v>1007.2657</v>
      </c>
      <c r="Q2" s="61">
        <v>35.378956000000002</v>
      </c>
      <c r="R2" s="61">
        <v>770.02260000000001</v>
      </c>
      <c r="S2" s="61">
        <v>46.596969999999999</v>
      </c>
      <c r="T2" s="61">
        <v>8681.1059999999998</v>
      </c>
      <c r="U2" s="61">
        <v>2.3427215000000001</v>
      </c>
      <c r="V2" s="61">
        <v>21.232825999999999</v>
      </c>
      <c r="W2" s="61">
        <v>340.37630000000001</v>
      </c>
      <c r="X2" s="61">
        <v>182.85101</v>
      </c>
      <c r="Y2" s="61">
        <v>2.0061437999999998</v>
      </c>
      <c r="Z2" s="61">
        <v>1.2604725000000001</v>
      </c>
      <c r="AA2" s="61">
        <v>19.346855000000001</v>
      </c>
      <c r="AB2" s="61">
        <v>2.2144750000000002</v>
      </c>
      <c r="AC2" s="61">
        <v>713.84140000000002</v>
      </c>
      <c r="AD2" s="61">
        <v>10.608745000000001</v>
      </c>
      <c r="AE2" s="61">
        <v>2.2088420000000002</v>
      </c>
      <c r="AF2" s="61">
        <v>2.3715286</v>
      </c>
      <c r="AG2" s="61">
        <v>661.42034999999998</v>
      </c>
      <c r="AH2" s="61">
        <v>384.30157000000003</v>
      </c>
      <c r="AI2" s="61">
        <v>277.11876999999998</v>
      </c>
      <c r="AJ2" s="61">
        <v>1340.4097999999999</v>
      </c>
      <c r="AK2" s="61">
        <v>8226.0879999999997</v>
      </c>
      <c r="AL2" s="61">
        <v>121.67789999999999</v>
      </c>
      <c r="AM2" s="61">
        <v>3941.12</v>
      </c>
      <c r="AN2" s="61">
        <v>150.9468</v>
      </c>
      <c r="AO2" s="61">
        <v>20.490144999999998</v>
      </c>
      <c r="AP2" s="61">
        <v>16.294969999999999</v>
      </c>
      <c r="AQ2" s="61">
        <v>4.195176</v>
      </c>
      <c r="AR2" s="61">
        <v>13.059058</v>
      </c>
      <c r="AS2" s="61">
        <v>1073.3988999999999</v>
      </c>
      <c r="AT2" s="61">
        <v>5.3244986000000001E-2</v>
      </c>
      <c r="AU2" s="61">
        <v>5.2729609999999996</v>
      </c>
      <c r="AV2" s="61">
        <v>116.68939</v>
      </c>
      <c r="AW2" s="61">
        <v>82.41619</v>
      </c>
      <c r="AX2" s="61">
        <v>0.17857793999999999</v>
      </c>
      <c r="AY2" s="61">
        <v>0.82147855000000003</v>
      </c>
      <c r="AZ2" s="61">
        <v>144.25655</v>
      </c>
      <c r="BA2" s="61">
        <v>26.721713999999999</v>
      </c>
      <c r="BB2" s="61">
        <v>6.8448270000000004</v>
      </c>
      <c r="BC2" s="61">
        <v>8.6029520000000002</v>
      </c>
      <c r="BD2" s="61">
        <v>11.259645000000001</v>
      </c>
      <c r="BE2" s="61">
        <v>1.0169075000000001</v>
      </c>
      <c r="BF2" s="61">
        <v>4.4595500000000001</v>
      </c>
      <c r="BG2" s="61">
        <v>0</v>
      </c>
      <c r="BH2" s="61">
        <v>4.23632E-3</v>
      </c>
      <c r="BI2" s="61">
        <v>3.2138205000000002E-3</v>
      </c>
      <c r="BJ2" s="61">
        <v>2.7729742000000002E-2</v>
      </c>
      <c r="BK2" s="61">
        <v>0</v>
      </c>
      <c r="BL2" s="61">
        <v>0.39376074</v>
      </c>
      <c r="BM2" s="61">
        <v>5.0949644999999997</v>
      </c>
      <c r="BN2" s="61">
        <v>1.647959</v>
      </c>
      <c r="BO2" s="61">
        <v>73.770650000000003</v>
      </c>
      <c r="BP2" s="61">
        <v>15.338877999999999</v>
      </c>
      <c r="BQ2" s="61">
        <v>24.203384</v>
      </c>
      <c r="BR2" s="61">
        <v>80.29468</v>
      </c>
      <c r="BS2" s="61">
        <v>16.657204</v>
      </c>
      <c r="BT2" s="61">
        <v>20.924050000000001</v>
      </c>
      <c r="BU2" s="61">
        <v>4.2984954999999998E-2</v>
      </c>
      <c r="BV2" s="61">
        <v>3.6564579999999999E-2</v>
      </c>
      <c r="BW2" s="61">
        <v>1.3100082</v>
      </c>
      <c r="BX2" s="61">
        <v>1.4563881000000001</v>
      </c>
      <c r="BY2" s="61">
        <v>3.6081391999999997E-2</v>
      </c>
      <c r="BZ2" s="61">
        <v>3.7464779999999998E-4</v>
      </c>
      <c r="CA2" s="61">
        <v>0.28609857</v>
      </c>
      <c r="CB2" s="61">
        <v>2.0449128E-2</v>
      </c>
      <c r="CC2" s="61">
        <v>4.1096654000000003E-2</v>
      </c>
      <c r="CD2" s="61">
        <v>0.72575252999999995</v>
      </c>
      <c r="CE2" s="61">
        <v>4.0454667E-2</v>
      </c>
      <c r="CF2" s="61">
        <v>0.31780376999999999</v>
      </c>
      <c r="CG2" s="61">
        <v>0</v>
      </c>
      <c r="CH2" s="61">
        <v>2.5079890000000001E-2</v>
      </c>
      <c r="CI2" s="61">
        <v>2.5327988E-3</v>
      </c>
      <c r="CJ2" s="61">
        <v>1.5599004000000001</v>
      </c>
      <c r="CK2" s="61">
        <v>9.3072229999999999E-3</v>
      </c>
      <c r="CL2" s="61">
        <v>0.41231026999999998</v>
      </c>
      <c r="CM2" s="61">
        <v>4.5498605000000003</v>
      </c>
      <c r="CN2" s="61">
        <v>2490.4128000000001</v>
      </c>
      <c r="CO2" s="61">
        <v>4351.3247000000001</v>
      </c>
      <c r="CP2" s="61">
        <v>2381.3607999999999</v>
      </c>
      <c r="CQ2" s="61">
        <v>949.79369999999994</v>
      </c>
      <c r="CR2" s="61">
        <v>528.68650000000002</v>
      </c>
      <c r="CS2" s="61">
        <v>453.46069999999997</v>
      </c>
      <c r="CT2" s="61">
        <v>2459.8987000000002</v>
      </c>
      <c r="CU2" s="61">
        <v>1451.7817</v>
      </c>
      <c r="CV2" s="61">
        <v>1451.7920999999999</v>
      </c>
      <c r="CW2" s="61">
        <v>1577.3035</v>
      </c>
      <c r="CX2" s="61">
        <v>508.09557999999998</v>
      </c>
      <c r="CY2" s="61">
        <v>3309.2004000000002</v>
      </c>
      <c r="CZ2" s="61">
        <v>1491.1599000000001</v>
      </c>
      <c r="DA2" s="61">
        <v>3700.1768000000002</v>
      </c>
      <c r="DB2" s="61">
        <v>3697.3442</v>
      </c>
      <c r="DC2" s="61">
        <v>5060.21</v>
      </c>
      <c r="DD2" s="61">
        <v>7838.7139999999999</v>
      </c>
      <c r="DE2" s="61">
        <v>1578.6556</v>
      </c>
      <c r="DF2" s="61">
        <v>3870.2793000000001</v>
      </c>
      <c r="DG2" s="61">
        <v>1796.0431000000001</v>
      </c>
      <c r="DH2" s="61">
        <v>147.22132999999999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26.721713999999999</v>
      </c>
      <c r="B6">
        <f>BB2</f>
        <v>6.8448270000000004</v>
      </c>
      <c r="C6">
        <f>BC2</f>
        <v>8.6029520000000002</v>
      </c>
      <c r="D6">
        <f>BD2</f>
        <v>11.259645000000001</v>
      </c>
    </row>
    <row r="7" spans="1:113" x14ac:dyDescent="0.4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20029</v>
      </c>
      <c r="C2" s="56">
        <f ca="1">YEAR(TODAY())-YEAR(B2)+IF(TODAY()&gt;=DATE(YEAR(TODAY()),MONTH(B2),DAY(B2)),0,-1)</f>
        <v>65</v>
      </c>
      <c r="E2" s="52">
        <v>167.1</v>
      </c>
      <c r="F2" s="53" t="s">
        <v>39</v>
      </c>
      <c r="G2" s="52">
        <v>64.5</v>
      </c>
      <c r="H2" s="51" t="s">
        <v>41</v>
      </c>
      <c r="I2" s="72">
        <f>ROUND(G3/E3^2,1)</f>
        <v>23.1</v>
      </c>
    </row>
    <row r="3" spans="1:9" x14ac:dyDescent="0.4">
      <c r="E3" s="51">
        <f>E2/100</f>
        <v>1.671</v>
      </c>
      <c r="F3" s="51" t="s">
        <v>40</v>
      </c>
      <c r="G3" s="51">
        <f>G2</f>
        <v>64.5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전명재, ID : H1900253)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06월 17일 13:22:12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325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43998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65</v>
      </c>
      <c r="G12" s="137"/>
      <c r="H12" s="137"/>
      <c r="I12" s="137"/>
      <c r="K12" s="128">
        <f>'개인정보 및 신체계측 입력'!E2</f>
        <v>167.1</v>
      </c>
      <c r="L12" s="129"/>
      <c r="M12" s="122">
        <f>'개인정보 및 신체계측 입력'!G2</f>
        <v>64.5</v>
      </c>
      <c r="N12" s="123"/>
      <c r="O12" s="118" t="s">
        <v>271</v>
      </c>
      <c r="P12" s="112"/>
      <c r="Q12" s="115">
        <f>'개인정보 및 신체계측 입력'!I2</f>
        <v>23.1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전명재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78.143000000000001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6.7610000000000001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15.096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7.5</v>
      </c>
      <c r="L72" s="36" t="s">
        <v>53</v>
      </c>
      <c r="M72" s="36">
        <f>ROUND('DRIs DATA'!K8,1)</f>
        <v>10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102.67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176.94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182.85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147.63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82.68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548.41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204.9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2000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2020-06-17T06:24:36Z</dcterms:modified>
</cp:coreProperties>
</file>