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<sst xmlns="http://schemas.openxmlformats.org/spreadsheetml/2006/main" count="692" uniqueCount="346">
  <si>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</si>
  <si>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</si>
  <si>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</si>
  <si>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</si>
  <si>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</si>
  <si>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</si>
  <si>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</si>
  <si>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</si>
  <si>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</si>
  <si>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</si>
  <si>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</si>
  <si>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</si>
  <si>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</si>
  <si>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</si>
  <si>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</si>
  <si>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</si>
  <si>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</si>
  <si>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</si>
  <si>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</si>
  <si>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</si>
  <si>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</si>
  <si>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</si>
  <si>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</si>
  <si>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</si>
  <si>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</si>
  <si>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</si>
  <si>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</si>
  <si>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</si>
  <si>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</si>
  <si>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</si>
  <si>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</si>
  <si>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</si>
  <si>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</si>
  <si>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</si>
  <si>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</si>
  <si>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</si>
  <si>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</si>
  <si>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</si>
  <si>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</si>
  <si>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</si>
  <si>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</si>
  <si>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</si>
  <si>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</si>
  <si>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</si>
  <si>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</si>
  <si>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</si>
  <si>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</si>
  <si>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</si>
  <si>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</si>
  <si>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</si>
  <si>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</si>
  <si>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</si>
  <si>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</si>
  <si>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</si>
  <si>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</si>
  <si>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</si>
  <si>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</si>
  <si>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</si>
  <si>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</si>
  <si>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</si>
  <si>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</si>
  <si>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</si>
  <si>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</si>
  <si>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</si>
  <si>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</si>
  <si>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</si>
  <si>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</si>
  <si>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</si>
  <si>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</si>
  <si>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</si>
  <si>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</si>
  <si>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</si>
  <si>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</si>
  <si>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</si>
  <si>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</si>
  <si>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</si>
  <si>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</si>
  <si>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</si>
  <si>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</si>
  <si>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</si>
  <si>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</si>
  <si>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</si>
  <si>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</si>
  <si>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</si>
  <si>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</si>
  <si>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</si>
  <si>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</si>
  <si>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</si>
  <si>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</si>
  <si>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</si>
  <si>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</si>
  <si>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</si>
  <si>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</si>
  <si>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</si>
  <si>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</si>
  <si>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</si>
  <si>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</si>
  <si>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</si>
  <si>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</si>
  <si>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</si>
  <si>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</si>
  <si>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</si>
  <si>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</si>
  <si>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</si>
  <si>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</si>
  <si>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</si>
  <si>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</si>
  <si>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</si>
  <si>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</si>
  <si>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</si>
  <si>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</si>
  <si>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</si>
  <si>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</si>
  <si>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</si>
  <si>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</si>
  <si>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</si>
  <si>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</si>
  <si>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</si>
  <si>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</si>
  <si>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</si>
  <si>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</si>
  <si>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</si>
  <si>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</si>
  <si>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</si>
  <si>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</si>
  <si>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</si>
  <si>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</si>
  <si>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</si>
  <si>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</si>
  <si>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</si>
  <si>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</si>
  <si>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</si>
  <si>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</si>
  <si>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</si>
  <si>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</si>
  <si>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</si>
  <si>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</si>
  <si>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</si>
  <si>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</si>
  <si>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</si>
  <si>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</si>
  <si>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</si>
  <si>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</si>
  <si>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</si>
  <si>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</si>
  <si>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</si>
  <si>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</si>
  <si>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</si>
  <si>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</si>
  <si>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</si>
  <si>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</si>
  <si>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</si>
  <si>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</si>
  <si>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</si>
  <si>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</si>
  <si>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</si>
  <si>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</si>
  <si>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</si>
  <si>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</si>
  <si>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</si>
  <si>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</si>
  <si>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</si>
  <si>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</si>
  <si>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</si>
  <si>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</si>
  <si>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</si>
  <si>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</si>
  <si>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</si>
  <si>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</si>
  <si>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</si>
  <si>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</si>
  <si>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</si>
  <si>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</si>
  <si>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</si>
  <si>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</si>
  <si>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</si>
  <si>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</si>
  <si>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</si>
  <si>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</si>
  <si>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</si>
  <si>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</si>
  <si>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</si>
  <si>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</si>
  <si>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</si>
  <si>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</si>
  <si>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</si>
  <si>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</si>
  <si>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</si>
  <si>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</si>
  <si>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</si>
  <si>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</si>
  <si>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</si>
  <si>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</si>
  <si>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</si>
  <si>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</si>
  <si>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</si>
  <si>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</si>
  <si>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</si>
  <si>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</si>
  <si>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</si>
  <si>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</si>
  <si>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</si>
  <si>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</si>
  <si>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</si>
  <si>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</si>
  <si>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</si>
  <si>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</si>
  <si>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</si>
  <si>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</si>
  <si>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</si>
  <si>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</si>
  <si>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</si>
  <si>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</si>
  <si>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</si>
  <si>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</si>
  <si>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</si>
  <si>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</si>
  <si>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</si>
  <si>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</si>
  <si>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</si>
  <si>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</si>
  <si>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</si>
  <si>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</si>
  <si>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</si>
  <si>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</si>
  <si>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</si>
  <si>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</si>
  <si>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</si>
  <si>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</si>
  <si>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</si>
  <si>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</si>
  <si>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</si>
  <si>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</si>
  <si>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</si>
  <si>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</si>
  <si>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</si>
  <si>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</si>
  <si>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</si>
  <si>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</si>
  <si>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</si>
  <si>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</si>
  <si>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</si>
  <si>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</si>
  <si>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</si>
  <si>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</si>
  <si>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</si>
  <si>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</si>
  <si>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</si>
  <si>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</si>
  <si>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</si>
  <si>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</si>
  <si>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</si>
  <si>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</si>
  <si>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</si>
  <si>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</si>
  <si>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</si>
  <si>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</si>
  <si>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</si>
  <si>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</si>
  <si>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</si>
  <si>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</si>
  <si>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</si>
  <si>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</si>
  <si>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</si>
  <si>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</si>
  <si>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</si>
  <si>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</si>
  <si>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</si>
  <si>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</si>
  <si>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</si>
  <si>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</si>
  <si>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</si>
  <si>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</si>
  <si>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</si>
  <si>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</si>
  <si>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</si>
  <si>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</si>
  <si>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</si>
  <si>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</si>
  <si>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</si>
  <si>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</si>
  <si>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</si>
  <si>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</si>
  <si>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</si>
  <si>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</si>
  <si>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</si>
  <si>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</si>
  <si>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</si>
  <si>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</si>
  <si>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</si>
  <si>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</si>
  <si>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</si>
  <si>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</si>
  <si>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</si>
  <si>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</si>
  <si>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</si>
  <si>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</si>
  <si>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</si>
  <si>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</si>
  <si>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안태준, ID : H1900254)</t>
  </si>
  <si>
    <t>출력시각</t>
    <phoneticPr fontId="1" type="noConversion"/>
  </si>
  <si>
    <t>2020년 06월 17일 13:41:51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</si>
  <si>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</si>
  <si>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</si>
  <si>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</si>
  <si>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</si>
  <si>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</si>
  <si>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</si>
  <si>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</si>
  <si>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</si>
  <si>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</si>
  <si>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</si>
  <si>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</si>
  <si>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</si>
  <si>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</si>
  <si>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</si>
  <si>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</si>
  <si>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</si>
  <si>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</si>
  <si>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</si>
  <si>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</si>
  <si>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</si>
  <si>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</si>
  <si>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</si>
  <si>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</si>
  <si>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</si>
  <si>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</si>
  <si>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</si>
  <si>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</si>
  <si>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</si>
  <si>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</si>
  <si>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</si>
  <si>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</si>
  <si>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</si>
  <si>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</si>
  <si>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</si>
  <si>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</si>
  <si>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</si>
  <si>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</si>
  <si>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</si>
  <si>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</si>
  <si>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염소</t>
    <phoneticPr fontId="1" type="noConversion"/>
  </si>
  <si>
    <t>요오드</t>
    <phoneticPr fontId="1" type="noConversion"/>
  </si>
  <si>
    <t>몰리브덴(ug/일)</t>
    <phoneticPr fontId="1" type="noConversion"/>
  </si>
  <si>
    <t>H1900254</t>
  </si>
  <si>
    <t>안태준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</si>
</sst>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93.523499999999999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13680"/>
        <c:axId val="509414072"/>
      </c:barChart>
      <c:catAx>
        <c:axId val="50941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14072"/>
        <c:crosses val="autoZero"/>
        <c:auto val="1"/>
        <c:lblAlgn val="ctr"/>
        <c:lblOffset val="100"/>
        <c:noMultiLvlLbl val="0"/>
      </c:catAx>
      <c:valAx>
        <c:axId val="50941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1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3.1548685999999999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57656"/>
        <c:axId val="510558048"/>
      </c:barChart>
      <c:catAx>
        <c:axId val="51055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58048"/>
        <c:crosses val="autoZero"/>
        <c:auto val="1"/>
        <c:lblAlgn val="ctr"/>
        <c:lblOffset val="100"/>
        <c:noMultiLvlLbl val="0"/>
      </c:catAx>
      <c:valAx>
        <c:axId val="51055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5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4.5664587000000001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58832"/>
        <c:axId val="510559224"/>
      </c:barChart>
      <c:catAx>
        <c:axId val="51055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59224"/>
        <c:crosses val="autoZero"/>
        <c:auto val="1"/>
        <c:lblAlgn val="ctr"/>
        <c:lblOffset val="100"/>
        <c:noMultiLvlLbl val="0"/>
      </c:catAx>
      <c:valAx>
        <c:axId val="510559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5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1500.0311999999999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60008"/>
        <c:axId val="510560400"/>
      </c:barChart>
      <c:catAx>
        <c:axId val="51056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60400"/>
        <c:crosses val="autoZero"/>
        <c:auto val="1"/>
        <c:lblAlgn val="ctr"/>
        <c:lblOffset val="100"/>
        <c:noMultiLvlLbl val="0"/>
      </c:catAx>
      <c:valAx>
        <c:axId val="51056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6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4631.5492999999997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61184"/>
        <c:axId val="510561576"/>
      </c:barChart>
      <c:catAx>
        <c:axId val="51056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61576"/>
        <c:crosses val="autoZero"/>
        <c:auto val="1"/>
        <c:lblAlgn val="ctr"/>
        <c:lblOffset val="100"/>
        <c:noMultiLvlLbl val="0"/>
      </c:catAx>
      <c:valAx>
        <c:axId val="510561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163.69256999999999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62360"/>
        <c:axId val="510562752"/>
      </c:barChart>
      <c:catAx>
        <c:axId val="51056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62752"/>
        <c:crosses val="autoZero"/>
        <c:auto val="1"/>
        <c:lblAlgn val="ctr"/>
        <c:lblOffset val="100"/>
        <c:noMultiLvlLbl val="0"/>
      </c:catAx>
      <c:valAx>
        <c:axId val="51056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6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173.96028000000001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63536"/>
        <c:axId val="510563928"/>
      </c:barChart>
      <c:catAx>
        <c:axId val="5105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63928"/>
        <c:crosses val="autoZero"/>
        <c:auto val="1"/>
        <c:lblAlgn val="ctr"/>
        <c:lblOffset val="100"/>
        <c:noMultiLvlLbl val="0"/>
      </c:catAx>
      <c:valAx>
        <c:axId val="51056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14.276894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57888"/>
        <c:axId val="518358280"/>
      </c:barChart>
      <c:catAx>
        <c:axId val="5183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58280"/>
        <c:crosses val="autoZero"/>
        <c:auto val="1"/>
        <c:lblAlgn val="ctr"/>
        <c:lblOffset val="100"/>
        <c:noMultiLvlLbl val="0"/>
      </c:catAx>
      <c:valAx>
        <c:axId val="518358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862.47644000000003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59064"/>
        <c:axId val="518359456"/>
      </c:barChart>
      <c:catAx>
        <c:axId val="5183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59456"/>
        <c:crosses val="autoZero"/>
        <c:auto val="1"/>
        <c:lblAlgn val="ctr"/>
        <c:lblOffset val="100"/>
        <c:noMultiLvlLbl val="0"/>
      </c:catAx>
      <c:valAx>
        <c:axId val="518359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9.9731840000000002E-2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60240"/>
        <c:axId val="518360632"/>
      </c:barChart>
      <c:catAx>
        <c:axId val="5183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60632"/>
        <c:crosses val="autoZero"/>
        <c:auto val="1"/>
        <c:lblAlgn val="ctr"/>
        <c:lblOffset val="100"/>
        <c:noMultiLvlLbl val="0"/>
      </c:catAx>
      <c:valAx>
        <c:axId val="51836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3.2503389999999999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61416"/>
        <c:axId val="518361808"/>
      </c:barChart>
      <c:catAx>
        <c:axId val="51836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61808"/>
        <c:crosses val="autoZero"/>
        <c:auto val="1"/>
        <c:lblAlgn val="ctr"/>
        <c:lblOffset val="100"/>
        <c:noMultiLvlLbl val="0"/>
      </c:catAx>
      <c:valAx>
        <c:axId val="518361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6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32.512965999999999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263512"/>
        <c:axId val="436713968"/>
      </c:barChart>
      <c:catAx>
        <c:axId val="16926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713968"/>
        <c:crosses val="autoZero"/>
        <c:auto val="1"/>
        <c:lblAlgn val="ctr"/>
        <c:lblOffset val="100"/>
        <c:noMultiLvlLbl val="0"/>
      </c:catAx>
      <c:valAx>
        <c:axId val="436713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26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123.74594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62984"/>
        <c:axId val="518363376"/>
      </c:barChart>
      <c:catAx>
        <c:axId val="51836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63376"/>
        <c:crosses val="autoZero"/>
        <c:auto val="1"/>
        <c:lblAlgn val="ctr"/>
        <c:lblOffset val="100"/>
        <c:noMultiLvlLbl val="0"/>
      </c:catAx>
      <c:valAx>
        <c:axId val="51836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6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96.613560000000007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63768"/>
        <c:axId val="518364160"/>
      </c:barChart>
      <c:catAx>
        <c:axId val="51836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64160"/>
        <c:crosses val="autoZero"/>
        <c:auto val="1"/>
        <c:lblAlgn val="ctr"/>
        <c:lblOffset val="100"/>
        <c:noMultiLvlLbl val="0"/>
      </c:catAx>
      <c:valAx>
        <c:axId val="518364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6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7.9950000000000001</c:v>
                </c:pt>
                <c:pt idx="1">
                  <c:v>11.766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364944"/>
        <c:axId val="509984808"/>
      </c:barChart>
      <c:catAx>
        <c:axId val="51836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84808"/>
        <c:crosses val="autoZero"/>
        <c:auto val="1"/>
        <c:lblAlgn val="ctr"/>
        <c:lblOffset val="100"/>
        <c:noMultiLvlLbl val="0"/>
      </c:catAx>
      <c:valAx>
        <c:axId val="50998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6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21.295033</c:v>
                </c:pt>
                <c:pt idx="1">
                  <c:v>23.680842999999999</c:v>
                </c:pt>
                <c:pt idx="2">
                  <c:v>14.195662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1140.4094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5984"/>
        <c:axId val="509986376"/>
      </c:barChart>
      <c:catAx>
        <c:axId val="50998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86376"/>
        <c:crosses val="autoZero"/>
        <c:auto val="1"/>
        <c:lblAlgn val="ctr"/>
        <c:lblOffset val="100"/>
        <c:noMultiLvlLbl val="0"/>
      </c:catAx>
      <c:valAx>
        <c:axId val="50998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25.466512999999999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7160"/>
        <c:axId val="509987552"/>
      </c:barChart>
      <c:catAx>
        <c:axId val="50998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87552"/>
        <c:crosses val="autoZero"/>
        <c:auto val="1"/>
        <c:lblAlgn val="ctr"/>
        <c:lblOffset val="100"/>
        <c:noMultiLvlLbl val="0"/>
      </c:catAx>
      <c:valAx>
        <c:axId val="50998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65.945999999999998</c:v>
                </c:pt>
                <c:pt idx="1">
                  <c:v>13.829000000000001</c:v>
                </c:pt>
                <c:pt idx="2">
                  <c:v>20.225000000000001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988336"/>
        <c:axId val="509988728"/>
      </c:barChart>
      <c:catAx>
        <c:axId val="50998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88728"/>
        <c:crosses val="autoZero"/>
        <c:auto val="1"/>
        <c:lblAlgn val="ctr"/>
        <c:lblOffset val="100"/>
        <c:noMultiLvlLbl val="0"/>
      </c:catAx>
      <c:valAx>
        <c:axId val="50998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2618.1287000000002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9512"/>
        <c:axId val="509989904"/>
      </c:barChart>
      <c:catAx>
        <c:axId val="50998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89904"/>
        <c:crosses val="autoZero"/>
        <c:auto val="1"/>
        <c:lblAlgn val="ctr"/>
        <c:lblOffset val="100"/>
        <c:noMultiLvlLbl val="0"/>
      </c:catAx>
      <c:valAx>
        <c:axId val="50998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214.01302999999999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90688"/>
        <c:axId val="509991080"/>
      </c:barChart>
      <c:catAx>
        <c:axId val="50999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1080"/>
        <c:crosses val="autoZero"/>
        <c:auto val="1"/>
        <c:lblAlgn val="ctr"/>
        <c:lblOffset val="100"/>
        <c:noMultiLvlLbl val="0"/>
      </c:catAx>
      <c:valAx>
        <c:axId val="509991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561.18335000000002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91864"/>
        <c:axId val="509992256"/>
      </c:barChart>
      <c:catAx>
        <c:axId val="50999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2256"/>
        <c:crosses val="autoZero"/>
        <c:auto val="1"/>
        <c:lblAlgn val="ctr"/>
        <c:lblOffset val="100"/>
        <c:noMultiLvlLbl val="0"/>
      </c:catAx>
      <c:valAx>
        <c:axId val="5099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9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2.7152972000000002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714752"/>
        <c:axId val="436715144"/>
      </c:barChart>
      <c:catAx>
        <c:axId val="43671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715144"/>
        <c:crosses val="autoZero"/>
        <c:auto val="1"/>
        <c:lblAlgn val="ctr"/>
        <c:lblOffset val="100"/>
        <c:noMultiLvlLbl val="0"/>
      </c:catAx>
      <c:valAx>
        <c:axId val="43671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71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7369.0864000000001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59256"/>
        <c:axId val="440359648"/>
      </c:barChart>
      <c:catAx>
        <c:axId val="44035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59648"/>
        <c:crosses val="autoZero"/>
        <c:auto val="1"/>
        <c:lblAlgn val="ctr"/>
        <c:lblOffset val="100"/>
        <c:noMultiLvlLbl val="0"/>
      </c:catAx>
      <c:valAx>
        <c:axId val="44035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5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18.021227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60432"/>
        <c:axId val="440360824"/>
      </c:barChart>
      <c:catAx>
        <c:axId val="44036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60824"/>
        <c:crosses val="autoZero"/>
        <c:auto val="1"/>
        <c:lblAlgn val="ctr"/>
        <c:lblOffset val="100"/>
        <c:noMultiLvlLbl val="0"/>
      </c:catAx>
      <c:valAx>
        <c:axId val="44036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6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2.4106505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61608"/>
        <c:axId val="440362000"/>
      </c:barChart>
      <c:catAx>
        <c:axId val="44036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62000"/>
        <c:crosses val="autoZero"/>
        <c:auto val="1"/>
        <c:lblAlgn val="ctr"/>
        <c:lblOffset val="100"/>
        <c:noMultiLvlLbl val="0"/>
      </c:catAx>
      <c:valAx>
        <c:axId val="440362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6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386.20830000000001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715928"/>
        <c:axId val="436716320"/>
      </c:barChart>
      <c:catAx>
        <c:axId val="43671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716320"/>
        <c:crosses val="autoZero"/>
        <c:auto val="1"/>
        <c:lblAlgn val="ctr"/>
        <c:lblOffset val="100"/>
        <c:noMultiLvlLbl val="0"/>
      </c:catAx>
      <c:valAx>
        <c:axId val="43671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71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1.9756886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717104"/>
        <c:axId val="436717496"/>
      </c:barChart>
      <c:catAx>
        <c:axId val="43671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717496"/>
        <c:crosses val="autoZero"/>
        <c:auto val="1"/>
        <c:lblAlgn val="ctr"/>
        <c:lblOffset val="100"/>
        <c:noMultiLvlLbl val="0"/>
      </c:catAx>
      <c:valAx>
        <c:axId val="436717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71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21.580836999999999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718280"/>
        <c:axId val="436718672"/>
      </c:barChart>
      <c:catAx>
        <c:axId val="43671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718672"/>
        <c:crosses val="autoZero"/>
        <c:auto val="1"/>
        <c:lblAlgn val="ctr"/>
        <c:lblOffset val="100"/>
        <c:noMultiLvlLbl val="0"/>
      </c:catAx>
      <c:valAx>
        <c:axId val="43671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71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2.4106505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719456"/>
        <c:axId val="436719848"/>
      </c:barChart>
      <c:catAx>
        <c:axId val="43671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719848"/>
        <c:crosses val="autoZero"/>
        <c:auto val="1"/>
        <c:lblAlgn val="ctr"/>
        <c:lblOffset val="100"/>
        <c:noMultiLvlLbl val="0"/>
      </c:catAx>
      <c:valAx>
        <c:axId val="43671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71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824.16420000000005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720632"/>
        <c:axId val="436721024"/>
      </c:barChart>
      <c:catAx>
        <c:axId val="43672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721024"/>
        <c:crosses val="autoZero"/>
        <c:auto val="1"/>
        <c:lblAlgn val="ctr"/>
        <c:lblOffset val="100"/>
        <c:noMultiLvlLbl val="0"/>
      </c:catAx>
      <c:valAx>
        <c:axId val="43672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72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10.479367999999999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56480"/>
        <c:axId val="510556872"/>
      </c:barChart>
      <c:catAx>
        <c:axId val="51055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56872"/>
        <c:crosses val="autoZero"/>
        <c:auto val="1"/>
        <c:lblAlgn val="ctr"/>
        <c:lblOffset val="100"/>
        <c:noMultiLvlLbl val="0"/>
      </c:catAx>
      <c:valAx>
        <c:axId val="51055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5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안태준, ID : H1900254)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17일 13:41:51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2618.1287000000002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93.523499999999999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32.512965999999999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65.945999999999998</v>
      </c>
      <c r="G8" s="59">
        <f>'DRIs DATA 입력'!G8</f>
        <v>13.829000000000001</v>
      </c>
      <c r="H8" s="59">
        <f>'DRIs DATA 입력'!H8</f>
        <v>20.225000000000001</v>
      </c>
      <c r="I8" s="46"/>
      <c r="J8" s="59" t="s">
        <v>216</v>
      </c>
      <c r="K8" s="59">
        <f>'DRIs DATA 입력'!K8</f>
        <v>7.9950000000000001</v>
      </c>
      <c r="L8" s="59">
        <f>'DRIs DATA 입력'!L8</f>
        <v>11.766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1140.4094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25.466512999999999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2.7152972000000002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386.20830000000001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214.01302999999999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2.6704276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1.9756886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21.580836999999999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2.4106505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824.16420000000005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10.479367999999999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3.1548685999999999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4.5664587000000001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561.18335000000002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1500.0311999999999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7369.0864000000001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4631.5492999999997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163.69256999999999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173.96028000000001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18.021227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14.276894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862.47644000000003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9.9731840000000002E-2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3.2503389999999999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123.74594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96.613560000000007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0" sqref="D1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298</v>
      </c>
      <c r="B1" s="61" t="s">
        <v>299</v>
      </c>
      <c r="G1" s="62" t="s">
        <v>300</v>
      </c>
      <c r="H1" s="61" t="s">
        <v>301</v>
      </c>
    </row>
    <row r="3" spans="1:27" x14ac:dyDescent="0.4">
      <c r="A3" s="71" t="s">
        <v>302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303</v>
      </c>
      <c r="B4" s="69"/>
      <c r="C4" s="69"/>
      <c r="E4" s="66" t="s">
        <v>304</v>
      </c>
      <c r="F4" s="67"/>
      <c r="G4" s="67"/>
      <c r="H4" s="68"/>
      <c r="J4" s="66" t="s">
        <v>305</v>
      </c>
      <c r="K4" s="67"/>
      <c r="L4" s="68"/>
      <c r="N4" s="69" t="s">
        <v>306</v>
      </c>
      <c r="O4" s="69"/>
      <c r="P4" s="69"/>
      <c r="Q4" s="69"/>
      <c r="R4" s="69"/>
      <c r="S4" s="69"/>
      <c r="U4" s="69" t="s">
        <v>307</v>
      </c>
      <c r="V4" s="69"/>
      <c r="W4" s="69"/>
      <c r="X4" s="69"/>
      <c r="Y4" s="69"/>
      <c r="Z4" s="69"/>
    </row>
    <row r="5" spans="1:27" x14ac:dyDescent="0.4">
      <c r="A5" s="65"/>
      <c r="B5" s="65" t="s">
        <v>308</v>
      </c>
      <c r="C5" s="65" t="s">
        <v>310</v>
      </c>
      <c r="E5" s="65"/>
      <c r="F5" s="65" t="s">
        <v>311</v>
      </c>
      <c r="G5" s="65" t="s">
        <v>312</v>
      </c>
      <c r="H5" s="65" t="s">
        <v>313</v>
      </c>
      <c r="J5" s="65"/>
      <c r="K5" s="65" t="s">
        <v>314</v>
      </c>
      <c r="L5" s="65" t="s">
        <v>315</v>
      </c>
      <c r="N5" s="65"/>
      <c r="O5" s="65" t="s">
        <v>316</v>
      </c>
      <c r="P5" s="65" t="s">
        <v>317</v>
      </c>
      <c r="Q5" s="65" t="s">
        <v>319</v>
      </c>
      <c r="R5" s="65" t="s">
        <v>320</v>
      </c>
      <c r="S5" s="65" t="s">
        <v>310</v>
      </c>
      <c r="U5" s="65"/>
      <c r="V5" s="65" t="s">
        <v>316</v>
      </c>
      <c r="W5" s="65" t="s">
        <v>317</v>
      </c>
      <c r="X5" s="65" t="s">
        <v>319</v>
      </c>
      <c r="Y5" s="65" t="s">
        <v>320</v>
      </c>
      <c r="Z5" s="65" t="s">
        <v>310</v>
      </c>
    </row>
    <row r="6" spans="1:27" x14ac:dyDescent="0.4">
      <c r="A6" s="65" t="s">
        <v>321</v>
      </c>
      <c r="B6" s="65">
        <v>2200</v>
      </c>
      <c r="C6" s="65">
        <v>2618.1287000000002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50</v>
      </c>
      <c r="P6" s="65">
        <v>60</v>
      </c>
      <c r="Q6" s="65">
        <v>0</v>
      </c>
      <c r="R6" s="65">
        <v>0</v>
      </c>
      <c r="S6" s="65">
        <v>93.523499999999999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32.512965999999999</v>
      </c>
    </row>
    <row r="7" spans="1:27" x14ac:dyDescent="0.4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4">
      <c r="E8" s="65" t="s">
        <v>326</v>
      </c>
      <c r="F8" s="65">
        <v>65.945999999999998</v>
      </c>
      <c r="G8" s="65">
        <v>13.829000000000001</v>
      </c>
      <c r="H8" s="65">
        <v>20.225000000000001</v>
      </c>
      <c r="J8" s="65" t="s">
        <v>326</v>
      </c>
      <c r="K8" s="65">
        <v>7.9950000000000001</v>
      </c>
      <c r="L8" s="65">
        <v>11.766</v>
      </c>
    </row>
    <row r="13" spans="1:27" x14ac:dyDescent="0.4">
      <c r="A13" s="70" t="s">
        <v>327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328</v>
      </c>
      <c r="B14" s="69"/>
      <c r="C14" s="69"/>
      <c r="D14" s="69"/>
      <c r="E14" s="69"/>
      <c r="F14" s="69"/>
      <c r="H14" s="69" t="s">
        <v>329</v>
      </c>
      <c r="I14" s="69"/>
      <c r="J14" s="69"/>
      <c r="K14" s="69"/>
      <c r="L14" s="69"/>
      <c r="M14" s="69"/>
      <c r="O14" s="69" t="s">
        <v>330</v>
      </c>
      <c r="P14" s="69"/>
      <c r="Q14" s="69"/>
      <c r="R14" s="69"/>
      <c r="S14" s="69"/>
      <c r="T14" s="69"/>
      <c r="V14" s="69" t="s">
        <v>331</v>
      </c>
      <c r="W14" s="69"/>
      <c r="X14" s="69"/>
      <c r="Y14" s="69"/>
      <c r="Z14" s="69"/>
      <c r="AA14" s="69"/>
    </row>
    <row r="15" spans="1:27" x14ac:dyDescent="0.4">
      <c r="A15" s="65"/>
      <c r="B15" s="65" t="s">
        <v>316</v>
      </c>
      <c r="C15" s="65" t="s">
        <v>317</v>
      </c>
      <c r="D15" s="65" t="s">
        <v>319</v>
      </c>
      <c r="E15" s="65" t="s">
        <v>320</v>
      </c>
      <c r="F15" s="65" t="s">
        <v>310</v>
      </c>
      <c r="H15" s="65"/>
      <c r="I15" s="65" t="s">
        <v>316</v>
      </c>
      <c r="J15" s="65" t="s">
        <v>317</v>
      </c>
      <c r="K15" s="65" t="s">
        <v>319</v>
      </c>
      <c r="L15" s="65" t="s">
        <v>320</v>
      </c>
      <c r="M15" s="65" t="s">
        <v>310</v>
      </c>
      <c r="O15" s="65"/>
      <c r="P15" s="65" t="s">
        <v>316</v>
      </c>
      <c r="Q15" s="65" t="s">
        <v>317</v>
      </c>
      <c r="R15" s="65" t="s">
        <v>319</v>
      </c>
      <c r="S15" s="65" t="s">
        <v>320</v>
      </c>
      <c r="T15" s="65" t="s">
        <v>310</v>
      </c>
      <c r="V15" s="65"/>
      <c r="W15" s="65" t="s">
        <v>316</v>
      </c>
      <c r="X15" s="65" t="s">
        <v>317</v>
      </c>
      <c r="Y15" s="65" t="s">
        <v>319</v>
      </c>
      <c r="Z15" s="65" t="s">
        <v>320</v>
      </c>
      <c r="AA15" s="65" t="s">
        <v>310</v>
      </c>
    </row>
    <row r="16" spans="1:27" x14ac:dyDescent="0.4">
      <c r="A16" s="65" t="s">
        <v>332</v>
      </c>
      <c r="B16" s="65">
        <v>530</v>
      </c>
      <c r="C16" s="65">
        <v>750</v>
      </c>
      <c r="D16" s="65">
        <v>0</v>
      </c>
      <c r="E16" s="65">
        <v>3000</v>
      </c>
      <c r="F16" s="65">
        <v>1140.4094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25.466512999999999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2.7152972000000002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386.20830000000001</v>
      </c>
    </row>
    <row r="23" spans="1:62" x14ac:dyDescent="0.4">
      <c r="A23" s="70" t="s">
        <v>333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334</v>
      </c>
      <c r="B24" s="69"/>
      <c r="C24" s="69"/>
      <c r="D24" s="69"/>
      <c r="E24" s="69"/>
      <c r="F24" s="69"/>
      <c r="H24" s="69" t="s">
        <v>335</v>
      </c>
      <c r="I24" s="69"/>
      <c r="J24" s="69"/>
      <c r="K24" s="69"/>
      <c r="L24" s="69"/>
      <c r="M24" s="69"/>
      <c r="O24" s="69" t="s">
        <v>336</v>
      </c>
      <c r="P24" s="69"/>
      <c r="Q24" s="69"/>
      <c r="R24" s="69"/>
      <c r="S24" s="69"/>
      <c r="T24" s="69"/>
      <c r="V24" s="69" t="s">
        <v>337</v>
      </c>
      <c r="W24" s="69"/>
      <c r="X24" s="69"/>
      <c r="Y24" s="69"/>
      <c r="Z24" s="69"/>
      <c r="AA24" s="69"/>
      <c r="AC24" s="69" t="s">
        <v>338</v>
      </c>
      <c r="AD24" s="69"/>
      <c r="AE24" s="69"/>
      <c r="AF24" s="69"/>
      <c r="AG24" s="69"/>
      <c r="AH24" s="69"/>
      <c r="AJ24" s="69" t="s">
        <v>339</v>
      </c>
      <c r="AK24" s="69"/>
      <c r="AL24" s="69"/>
      <c r="AM24" s="69"/>
      <c r="AN24" s="69"/>
      <c r="AO24" s="69"/>
      <c r="AQ24" s="69" t="s">
        <v>340</v>
      </c>
      <c r="AR24" s="69"/>
      <c r="AS24" s="69"/>
      <c r="AT24" s="69"/>
      <c r="AU24" s="69"/>
      <c r="AV24" s="69"/>
      <c r="AX24" s="69" t="s">
        <v>278</v>
      </c>
      <c r="AY24" s="69"/>
      <c r="AZ24" s="69"/>
      <c r="BA24" s="69"/>
      <c r="BB24" s="69"/>
      <c r="BC24" s="69"/>
      <c r="BE24" s="69" t="s">
        <v>279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275</v>
      </c>
      <c r="C25" s="65" t="s">
        <v>276</v>
      </c>
      <c r="D25" s="65" t="s">
        <v>318</v>
      </c>
      <c r="E25" s="65" t="s">
        <v>277</v>
      </c>
      <c r="F25" s="65" t="s">
        <v>309</v>
      </c>
      <c r="H25" s="65"/>
      <c r="I25" s="65" t="s">
        <v>275</v>
      </c>
      <c r="J25" s="65" t="s">
        <v>276</v>
      </c>
      <c r="K25" s="65" t="s">
        <v>318</v>
      </c>
      <c r="L25" s="65" t="s">
        <v>277</v>
      </c>
      <c r="M25" s="65" t="s">
        <v>309</v>
      </c>
      <c r="O25" s="65"/>
      <c r="P25" s="65" t="s">
        <v>275</v>
      </c>
      <c r="Q25" s="65" t="s">
        <v>276</v>
      </c>
      <c r="R25" s="65" t="s">
        <v>318</v>
      </c>
      <c r="S25" s="65" t="s">
        <v>277</v>
      </c>
      <c r="T25" s="65" t="s">
        <v>309</v>
      </c>
      <c r="V25" s="65"/>
      <c r="W25" s="65" t="s">
        <v>275</v>
      </c>
      <c r="X25" s="65" t="s">
        <v>276</v>
      </c>
      <c r="Y25" s="65" t="s">
        <v>318</v>
      </c>
      <c r="Z25" s="65" t="s">
        <v>277</v>
      </c>
      <c r="AA25" s="65" t="s">
        <v>309</v>
      </c>
      <c r="AC25" s="65"/>
      <c r="AD25" s="65" t="s">
        <v>275</v>
      </c>
      <c r="AE25" s="65" t="s">
        <v>276</v>
      </c>
      <c r="AF25" s="65" t="s">
        <v>318</v>
      </c>
      <c r="AG25" s="65" t="s">
        <v>277</v>
      </c>
      <c r="AH25" s="65" t="s">
        <v>309</v>
      </c>
      <c r="AJ25" s="65"/>
      <c r="AK25" s="65" t="s">
        <v>275</v>
      </c>
      <c r="AL25" s="65" t="s">
        <v>276</v>
      </c>
      <c r="AM25" s="65" t="s">
        <v>318</v>
      </c>
      <c r="AN25" s="65" t="s">
        <v>277</v>
      </c>
      <c r="AO25" s="65" t="s">
        <v>309</v>
      </c>
      <c r="AQ25" s="65"/>
      <c r="AR25" s="65" t="s">
        <v>275</v>
      </c>
      <c r="AS25" s="65" t="s">
        <v>276</v>
      </c>
      <c r="AT25" s="65" t="s">
        <v>318</v>
      </c>
      <c r="AU25" s="65" t="s">
        <v>277</v>
      </c>
      <c r="AV25" s="65" t="s">
        <v>309</v>
      </c>
      <c r="AX25" s="65"/>
      <c r="AY25" s="65" t="s">
        <v>275</v>
      </c>
      <c r="AZ25" s="65" t="s">
        <v>276</v>
      </c>
      <c r="BA25" s="65" t="s">
        <v>318</v>
      </c>
      <c r="BB25" s="65" t="s">
        <v>277</v>
      </c>
      <c r="BC25" s="65" t="s">
        <v>309</v>
      </c>
      <c r="BE25" s="65"/>
      <c r="BF25" s="65" t="s">
        <v>275</v>
      </c>
      <c r="BG25" s="65" t="s">
        <v>276</v>
      </c>
      <c r="BH25" s="65" t="s">
        <v>318</v>
      </c>
      <c r="BI25" s="65" t="s">
        <v>277</v>
      </c>
      <c r="BJ25" s="65" t="s">
        <v>309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214.01302999999999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2.6704276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1.9756886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21.580836999999999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2.4106505</v>
      </c>
      <c r="AJ26" s="65" t="s">
        <v>280</v>
      </c>
      <c r="AK26" s="65">
        <v>320</v>
      </c>
      <c r="AL26" s="65">
        <v>400</v>
      </c>
      <c r="AM26" s="65">
        <v>0</v>
      </c>
      <c r="AN26" s="65">
        <v>1000</v>
      </c>
      <c r="AO26" s="65">
        <v>824.16420000000005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10.479367999999999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3.1548685999999999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4.5664587000000001</v>
      </c>
    </row>
    <row r="33" spans="1:68" x14ac:dyDescent="0.4">
      <c r="A33" s="70" t="s">
        <v>281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282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283</v>
      </c>
      <c r="W34" s="69"/>
      <c r="X34" s="69"/>
      <c r="Y34" s="69"/>
      <c r="Z34" s="69"/>
      <c r="AA34" s="69"/>
      <c r="AC34" s="69" t="s">
        <v>341</v>
      </c>
      <c r="AD34" s="69"/>
      <c r="AE34" s="69"/>
      <c r="AF34" s="69"/>
      <c r="AG34" s="69"/>
      <c r="AH34" s="69"/>
      <c r="AJ34" s="69" t="s">
        <v>284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275</v>
      </c>
      <c r="C35" s="65" t="s">
        <v>276</v>
      </c>
      <c r="D35" s="65" t="s">
        <v>318</v>
      </c>
      <c r="E35" s="65" t="s">
        <v>277</v>
      </c>
      <c r="F35" s="65" t="s">
        <v>309</v>
      </c>
      <c r="H35" s="65"/>
      <c r="I35" s="65" t="s">
        <v>275</v>
      </c>
      <c r="J35" s="65" t="s">
        <v>276</v>
      </c>
      <c r="K35" s="65" t="s">
        <v>318</v>
      </c>
      <c r="L35" s="65" t="s">
        <v>277</v>
      </c>
      <c r="M35" s="65" t="s">
        <v>309</v>
      </c>
      <c r="O35" s="65"/>
      <c r="P35" s="65" t="s">
        <v>275</v>
      </c>
      <c r="Q35" s="65" t="s">
        <v>276</v>
      </c>
      <c r="R35" s="65" t="s">
        <v>318</v>
      </c>
      <c r="S35" s="65" t="s">
        <v>277</v>
      </c>
      <c r="T35" s="65" t="s">
        <v>309</v>
      </c>
      <c r="V35" s="65"/>
      <c r="W35" s="65" t="s">
        <v>275</v>
      </c>
      <c r="X35" s="65" t="s">
        <v>276</v>
      </c>
      <c r="Y35" s="65" t="s">
        <v>318</v>
      </c>
      <c r="Z35" s="65" t="s">
        <v>277</v>
      </c>
      <c r="AA35" s="65" t="s">
        <v>309</v>
      </c>
      <c r="AC35" s="65"/>
      <c r="AD35" s="65" t="s">
        <v>275</v>
      </c>
      <c r="AE35" s="65" t="s">
        <v>276</v>
      </c>
      <c r="AF35" s="65" t="s">
        <v>318</v>
      </c>
      <c r="AG35" s="65" t="s">
        <v>277</v>
      </c>
      <c r="AH35" s="65" t="s">
        <v>309</v>
      </c>
      <c r="AJ35" s="65"/>
      <c r="AK35" s="65" t="s">
        <v>275</v>
      </c>
      <c r="AL35" s="65" t="s">
        <v>276</v>
      </c>
      <c r="AM35" s="65" t="s">
        <v>318</v>
      </c>
      <c r="AN35" s="65" t="s">
        <v>277</v>
      </c>
      <c r="AO35" s="65" t="s">
        <v>309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561.18335000000002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1500.0311999999999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7369.0864000000001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4631.5492999999997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163.69256999999999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173.96028000000001</v>
      </c>
    </row>
    <row r="43" spans="1:68" x14ac:dyDescent="0.4">
      <c r="A43" s="70" t="s">
        <v>285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286</v>
      </c>
      <c r="B44" s="69"/>
      <c r="C44" s="69"/>
      <c r="D44" s="69"/>
      <c r="E44" s="69"/>
      <c r="F44" s="69"/>
      <c r="H44" s="69" t="s">
        <v>287</v>
      </c>
      <c r="I44" s="69"/>
      <c r="J44" s="69"/>
      <c r="K44" s="69"/>
      <c r="L44" s="69"/>
      <c r="M44" s="69"/>
      <c r="O44" s="69" t="s">
        <v>288</v>
      </c>
      <c r="P44" s="69"/>
      <c r="Q44" s="69"/>
      <c r="R44" s="69"/>
      <c r="S44" s="69"/>
      <c r="T44" s="69"/>
      <c r="V44" s="69" t="s">
        <v>289</v>
      </c>
      <c r="W44" s="69"/>
      <c r="X44" s="69"/>
      <c r="Y44" s="69"/>
      <c r="Z44" s="69"/>
      <c r="AA44" s="69"/>
      <c r="AC44" s="69" t="s">
        <v>290</v>
      </c>
      <c r="AD44" s="69"/>
      <c r="AE44" s="69"/>
      <c r="AF44" s="69"/>
      <c r="AG44" s="69"/>
      <c r="AH44" s="69"/>
      <c r="AJ44" s="69" t="s">
        <v>342</v>
      </c>
      <c r="AK44" s="69"/>
      <c r="AL44" s="69"/>
      <c r="AM44" s="69"/>
      <c r="AN44" s="69"/>
      <c r="AO44" s="69"/>
      <c r="AQ44" s="69" t="s">
        <v>291</v>
      </c>
      <c r="AR44" s="69"/>
      <c r="AS44" s="69"/>
      <c r="AT44" s="69"/>
      <c r="AU44" s="69"/>
      <c r="AV44" s="69"/>
      <c r="AX44" s="69" t="s">
        <v>292</v>
      </c>
      <c r="AY44" s="69"/>
      <c r="AZ44" s="69"/>
      <c r="BA44" s="69"/>
      <c r="BB44" s="69"/>
      <c r="BC44" s="69"/>
      <c r="BE44" s="69" t="s">
        <v>293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275</v>
      </c>
      <c r="C45" s="65" t="s">
        <v>276</v>
      </c>
      <c r="D45" s="65" t="s">
        <v>318</v>
      </c>
      <c r="E45" s="65" t="s">
        <v>277</v>
      </c>
      <c r="F45" s="65" t="s">
        <v>309</v>
      </c>
      <c r="H45" s="65"/>
      <c r="I45" s="65" t="s">
        <v>275</v>
      </c>
      <c r="J45" s="65" t="s">
        <v>276</v>
      </c>
      <c r="K45" s="65" t="s">
        <v>318</v>
      </c>
      <c r="L45" s="65" t="s">
        <v>277</v>
      </c>
      <c r="M45" s="65" t="s">
        <v>309</v>
      </c>
      <c r="O45" s="65"/>
      <c r="P45" s="65" t="s">
        <v>275</v>
      </c>
      <c r="Q45" s="65" t="s">
        <v>276</v>
      </c>
      <c r="R45" s="65" t="s">
        <v>318</v>
      </c>
      <c r="S45" s="65" t="s">
        <v>277</v>
      </c>
      <c r="T45" s="65" t="s">
        <v>309</v>
      </c>
      <c r="V45" s="65"/>
      <c r="W45" s="65" t="s">
        <v>275</v>
      </c>
      <c r="X45" s="65" t="s">
        <v>276</v>
      </c>
      <c r="Y45" s="65" t="s">
        <v>318</v>
      </c>
      <c r="Z45" s="65" t="s">
        <v>277</v>
      </c>
      <c r="AA45" s="65" t="s">
        <v>309</v>
      </c>
      <c r="AC45" s="65"/>
      <c r="AD45" s="65" t="s">
        <v>275</v>
      </c>
      <c r="AE45" s="65" t="s">
        <v>276</v>
      </c>
      <c r="AF45" s="65" t="s">
        <v>318</v>
      </c>
      <c r="AG45" s="65" t="s">
        <v>277</v>
      </c>
      <c r="AH45" s="65" t="s">
        <v>309</v>
      </c>
      <c r="AJ45" s="65"/>
      <c r="AK45" s="65" t="s">
        <v>275</v>
      </c>
      <c r="AL45" s="65" t="s">
        <v>276</v>
      </c>
      <c r="AM45" s="65" t="s">
        <v>318</v>
      </c>
      <c r="AN45" s="65" t="s">
        <v>277</v>
      </c>
      <c r="AO45" s="65" t="s">
        <v>309</v>
      </c>
      <c r="AQ45" s="65"/>
      <c r="AR45" s="65" t="s">
        <v>275</v>
      </c>
      <c r="AS45" s="65" t="s">
        <v>276</v>
      </c>
      <c r="AT45" s="65" t="s">
        <v>318</v>
      </c>
      <c r="AU45" s="65" t="s">
        <v>277</v>
      </c>
      <c r="AV45" s="65" t="s">
        <v>309</v>
      </c>
      <c r="AX45" s="65"/>
      <c r="AY45" s="65" t="s">
        <v>275</v>
      </c>
      <c r="AZ45" s="65" t="s">
        <v>276</v>
      </c>
      <c r="BA45" s="65" t="s">
        <v>318</v>
      </c>
      <c r="BB45" s="65" t="s">
        <v>277</v>
      </c>
      <c r="BC45" s="65" t="s">
        <v>309</v>
      </c>
      <c r="BE45" s="65"/>
      <c r="BF45" s="65" t="s">
        <v>275</v>
      </c>
      <c r="BG45" s="65" t="s">
        <v>276</v>
      </c>
      <c r="BH45" s="65" t="s">
        <v>318</v>
      </c>
      <c r="BI45" s="65" t="s">
        <v>277</v>
      </c>
      <c r="BJ45" s="65" t="s">
        <v>309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18.021227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14.276894</v>
      </c>
      <c r="O46" s="65" t="s">
        <v>294</v>
      </c>
      <c r="P46" s="65">
        <v>600</v>
      </c>
      <c r="Q46" s="65">
        <v>800</v>
      </c>
      <c r="R46" s="65">
        <v>0</v>
      </c>
      <c r="S46" s="65">
        <v>10000</v>
      </c>
      <c r="T46" s="65">
        <v>862.47644000000003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9.9731840000000002E-2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3.2503389999999999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123.74594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96.613560000000007</v>
      </c>
      <c r="AX46" s="65" t="s">
        <v>343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0" sqref="F10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344</v>
      </c>
      <c r="B2" s="61" t="s">
        <v>345</v>
      </c>
      <c r="C2" s="61" t="s">
        <v>296</v>
      </c>
      <c r="D2" s="61">
        <v>50</v>
      </c>
      <c r="E2" s="61">
        <v>2618.1287000000002</v>
      </c>
      <c r="F2" s="61">
        <v>304.95325000000003</v>
      </c>
      <c r="G2" s="61">
        <v>63.949036</v>
      </c>
      <c r="H2" s="61">
        <v>21.122388999999998</v>
      </c>
      <c r="I2" s="61">
        <v>42.826650000000001</v>
      </c>
      <c r="J2" s="61">
        <v>93.523499999999999</v>
      </c>
      <c r="K2" s="61">
        <v>38.36703</v>
      </c>
      <c r="L2" s="61">
        <v>55.156466999999999</v>
      </c>
      <c r="M2" s="61">
        <v>32.512965999999999</v>
      </c>
      <c r="N2" s="61">
        <v>2.0946452999999998</v>
      </c>
      <c r="O2" s="61">
        <v>18.670235000000002</v>
      </c>
      <c r="P2" s="61">
        <v>1954.7034000000001</v>
      </c>
      <c r="Q2" s="61">
        <v>33.471080000000001</v>
      </c>
      <c r="R2" s="61">
        <v>1140.4094</v>
      </c>
      <c r="S2" s="61">
        <v>104.890945</v>
      </c>
      <c r="T2" s="61">
        <v>12426.207</v>
      </c>
      <c r="U2" s="61">
        <v>2.7152972000000002</v>
      </c>
      <c r="V2" s="61">
        <v>25.466512999999999</v>
      </c>
      <c r="W2" s="61">
        <v>386.20830000000001</v>
      </c>
      <c r="X2" s="61">
        <v>214.01302999999999</v>
      </c>
      <c r="Y2" s="61">
        <v>2.6704276</v>
      </c>
      <c r="Z2" s="61">
        <v>1.9756886</v>
      </c>
      <c r="AA2" s="61">
        <v>21.580836999999999</v>
      </c>
      <c r="AB2" s="61">
        <v>2.4106505</v>
      </c>
      <c r="AC2" s="61">
        <v>824.16420000000005</v>
      </c>
      <c r="AD2" s="61">
        <v>10.479367999999999</v>
      </c>
      <c r="AE2" s="61">
        <v>3.1548685999999999</v>
      </c>
      <c r="AF2" s="61">
        <v>4.5664587000000001</v>
      </c>
      <c r="AG2" s="61">
        <v>561.18335000000002</v>
      </c>
      <c r="AH2" s="61">
        <v>367.08816999999999</v>
      </c>
      <c r="AI2" s="61">
        <v>194.09514999999999</v>
      </c>
      <c r="AJ2" s="61">
        <v>1500.0311999999999</v>
      </c>
      <c r="AK2" s="61">
        <v>7369.0864000000001</v>
      </c>
      <c r="AL2" s="61">
        <v>163.69256999999999</v>
      </c>
      <c r="AM2" s="61">
        <v>4631.5492999999997</v>
      </c>
      <c r="AN2" s="61">
        <v>173.96028000000001</v>
      </c>
      <c r="AO2" s="61">
        <v>18.021227</v>
      </c>
      <c r="AP2" s="61">
        <v>12.921220999999999</v>
      </c>
      <c r="AQ2" s="61">
        <v>5.1000059999999996</v>
      </c>
      <c r="AR2" s="61">
        <v>14.276894</v>
      </c>
      <c r="AS2" s="61">
        <v>862.47644000000003</v>
      </c>
      <c r="AT2" s="61">
        <v>9.9731840000000002E-2</v>
      </c>
      <c r="AU2" s="61">
        <v>3.2503389999999999</v>
      </c>
      <c r="AV2" s="61">
        <v>123.74594</v>
      </c>
      <c r="AW2" s="61">
        <v>96.613560000000007</v>
      </c>
      <c r="AX2" s="61">
        <v>0.34350946999999998</v>
      </c>
      <c r="AY2" s="61">
        <v>2.2775311</v>
      </c>
      <c r="AZ2" s="61">
        <v>374.81209999999999</v>
      </c>
      <c r="BA2" s="61">
        <v>59.194606999999998</v>
      </c>
      <c r="BB2" s="61">
        <v>21.295033</v>
      </c>
      <c r="BC2" s="61">
        <v>23.680842999999999</v>
      </c>
      <c r="BD2" s="61">
        <v>14.195662</v>
      </c>
      <c r="BE2" s="61">
        <v>0.58233756000000003</v>
      </c>
      <c r="BF2" s="61">
        <v>2.8875837</v>
      </c>
      <c r="BG2" s="61">
        <v>1.3877448000000001E-2</v>
      </c>
      <c r="BH2" s="61">
        <v>1.8879130000000001E-2</v>
      </c>
      <c r="BI2" s="61">
        <v>1.4364189499999999E-2</v>
      </c>
      <c r="BJ2" s="61">
        <v>8.4031709999999996E-2</v>
      </c>
      <c r="BK2" s="61">
        <v>1.067496E-3</v>
      </c>
      <c r="BL2" s="61">
        <v>0.41438088000000001</v>
      </c>
      <c r="BM2" s="61">
        <v>4.7537102999999998</v>
      </c>
      <c r="BN2" s="61">
        <v>1.4981232</v>
      </c>
      <c r="BO2" s="61">
        <v>78.699759999999998</v>
      </c>
      <c r="BP2" s="61">
        <v>13.374624000000001</v>
      </c>
      <c r="BQ2" s="61">
        <v>25.727177000000001</v>
      </c>
      <c r="BR2" s="61">
        <v>88.278409999999994</v>
      </c>
      <c r="BS2" s="61">
        <v>32.467148000000002</v>
      </c>
      <c r="BT2" s="61">
        <v>15.89617</v>
      </c>
      <c r="BU2" s="61">
        <v>2.1770488000000001E-2</v>
      </c>
      <c r="BV2" s="61">
        <v>3.4264165999999999E-2</v>
      </c>
      <c r="BW2" s="61">
        <v>1.0875348</v>
      </c>
      <c r="BX2" s="61">
        <v>1.9297082000000001</v>
      </c>
      <c r="BY2" s="61">
        <v>0.3312813</v>
      </c>
      <c r="BZ2" s="61">
        <v>1.3941946000000001E-3</v>
      </c>
      <c r="CA2" s="61">
        <v>0.8950996</v>
      </c>
      <c r="CB2" s="61">
        <v>2.9620853999999999E-2</v>
      </c>
      <c r="CC2" s="61">
        <v>0.52730083000000005</v>
      </c>
      <c r="CD2" s="61">
        <v>3.2914357000000001</v>
      </c>
      <c r="CE2" s="61">
        <v>4.9009416E-2</v>
      </c>
      <c r="CF2" s="61">
        <v>0.12258857500000001</v>
      </c>
      <c r="CG2" s="61">
        <v>2.4899998E-6</v>
      </c>
      <c r="CH2" s="61">
        <v>8.5346889999999995E-2</v>
      </c>
      <c r="CI2" s="61">
        <v>6.3705669999999997E-3</v>
      </c>
      <c r="CJ2" s="61">
        <v>7.2136053999999996</v>
      </c>
      <c r="CK2" s="61">
        <v>1.077845E-2</v>
      </c>
      <c r="CL2" s="61">
        <v>0.51624720000000002</v>
      </c>
      <c r="CM2" s="61">
        <v>5.3310914</v>
      </c>
      <c r="CN2" s="61">
        <v>2474.1455000000001</v>
      </c>
      <c r="CO2" s="61">
        <v>4316.12</v>
      </c>
      <c r="CP2" s="61">
        <v>2972.9526000000001</v>
      </c>
      <c r="CQ2" s="61">
        <v>989.30100000000004</v>
      </c>
      <c r="CR2" s="61">
        <v>504.23656999999997</v>
      </c>
      <c r="CS2" s="61">
        <v>561.43529999999998</v>
      </c>
      <c r="CT2" s="61">
        <v>2413.6601999999998</v>
      </c>
      <c r="CU2" s="61">
        <v>1574.3958</v>
      </c>
      <c r="CV2" s="61">
        <v>1775.7357</v>
      </c>
      <c r="CW2" s="61">
        <v>1824.9730999999999</v>
      </c>
      <c r="CX2" s="61">
        <v>550.47289999999998</v>
      </c>
      <c r="CY2" s="61">
        <v>3163.6448</v>
      </c>
      <c r="CZ2" s="61">
        <v>1907.0074</v>
      </c>
      <c r="DA2" s="61">
        <v>3762.3820000000001</v>
      </c>
      <c r="DB2" s="61">
        <v>3831.0913</v>
      </c>
      <c r="DC2" s="61">
        <v>5169.6045000000004</v>
      </c>
      <c r="DD2" s="61">
        <v>8950.5220000000008</v>
      </c>
      <c r="DE2" s="61">
        <v>2801.7539999999999</v>
      </c>
      <c r="DF2" s="61">
        <v>3944.3490000000002</v>
      </c>
      <c r="DG2" s="61">
        <v>1839.2308</v>
      </c>
      <c r="DH2" s="61">
        <v>127.64155599999999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59.194606999999998</v>
      </c>
      <c r="B6">
        <f>BB2</f>
        <v>21.295033</v>
      </c>
      <c r="C6">
        <f>BC2</f>
        <v>23.680842999999999</v>
      </c>
      <c r="D6">
        <f>BD2</f>
        <v>14.195662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25592</v>
      </c>
      <c r="C2" s="56">
        <f ca="1">YEAR(TODAY())-YEAR(B2)+IF(TODAY()&gt;=DATE(YEAR(TODAY()),MONTH(B2),DAY(B2)),0,-1)</f>
        <v>50</v>
      </c>
      <c r="E2" s="52">
        <v>168.9</v>
      </c>
      <c r="F2" s="53" t="s">
        <v>39</v>
      </c>
      <c r="G2" s="52">
        <v>66.3</v>
      </c>
      <c r="H2" s="51" t="s">
        <v>41</v>
      </c>
      <c r="I2" s="72">
        <f>ROUND(G3/E3^2,1)</f>
        <v>23.2</v>
      </c>
    </row>
    <row r="3" spans="1:9" x14ac:dyDescent="0.4">
      <c r="E3" s="51">
        <f>E2/100</f>
        <v>1.6890000000000001</v>
      </c>
      <c r="F3" s="51" t="s">
        <v>40</v>
      </c>
      <c r="G3" s="51">
        <f>G2</f>
        <v>66.3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안태준, ID : H1900254)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17일 13:41:51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297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50</v>
      </c>
      <c r="G12" s="137"/>
      <c r="H12" s="137"/>
      <c r="I12" s="137"/>
      <c r="K12" s="128">
        <f>'개인정보 및 신체계측 입력'!E2</f>
        <v>168.9</v>
      </c>
      <c r="L12" s="129"/>
      <c r="M12" s="122">
        <f>'개인정보 및 신체계측 입력'!G2</f>
        <v>66.3</v>
      </c>
      <c r="N12" s="123"/>
      <c r="O12" s="118" t="s">
        <v>271</v>
      </c>
      <c r="P12" s="112"/>
      <c r="Q12" s="115">
        <f>'개인정보 및 신체계측 입력'!I2</f>
        <v>23.2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안태준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65.945999999999998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13.829000000000001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20.225000000000001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0.6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11.8</v>
      </c>
      <c r="L72" s="36" t="s">
        <v>53</v>
      </c>
      <c r="M72" s="36">
        <f>ROUND('DRIs DATA'!K8,1)</f>
        <v>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152.05000000000001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212.22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214.01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160.71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70.150000000000006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491.27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180.21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2020-06-17T06:26:21Z</dcterms:modified>
</cp:coreProperties>
</file>