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<sst xmlns="http://schemas.openxmlformats.org/spreadsheetml/2006/main" count="692" uniqueCount="341">
  <si>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</si>
  <si>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</si>
  <si>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</si>
  <si>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</si>
  <si>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</si>
  <si>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</si>
  <si>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</si>
  <si>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</si>
  <si>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</si>
  <si>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</si>
  <si>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</si>
  <si>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</si>
  <si>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</si>
  <si>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</si>
  <si>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</si>
  <si>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</si>
  <si>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</si>
  <si>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</si>
  <si>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</si>
  <si>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</si>
  <si>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</si>
  <si>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</si>
  <si>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</si>
  <si>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</si>
  <si>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</si>
  <si>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</si>
  <si>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</si>
  <si>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</si>
  <si>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</si>
  <si>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</si>
  <si>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</si>
  <si>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</si>
  <si>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</si>
  <si>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</si>
  <si>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</si>
  <si>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</si>
  <si>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</si>
  <si>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</si>
  <si>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</si>
  <si>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</si>
  <si>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</si>
  <si>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</si>
  <si>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</si>
  <si>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</si>
  <si>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</si>
  <si>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</si>
  <si>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</si>
  <si>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</si>
  <si>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</si>
  <si>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</si>
  <si>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</si>
  <si>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</si>
  <si>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</si>
  <si>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</si>
  <si>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</si>
  <si>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</si>
  <si>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</si>
  <si>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</si>
  <si>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</si>
  <si>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</si>
  <si>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</si>
  <si>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</si>
  <si>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</si>
  <si>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</si>
  <si>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</si>
  <si>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</si>
  <si>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</si>
  <si>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</si>
  <si>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</si>
  <si>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</si>
  <si>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</si>
  <si>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</si>
  <si>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</si>
  <si>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</si>
  <si>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</si>
  <si>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</si>
  <si>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</si>
  <si>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</si>
  <si>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</si>
  <si>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</si>
  <si>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</si>
  <si>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</si>
  <si>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</si>
  <si>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</si>
  <si>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</si>
  <si>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</si>
  <si>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</si>
  <si>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</si>
  <si>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</si>
  <si>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</si>
  <si>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</si>
  <si>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</si>
  <si>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</si>
  <si>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</si>
  <si>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</si>
  <si>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</si>
  <si>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</si>
  <si>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</si>
  <si>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</si>
  <si>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</si>
  <si>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</si>
  <si>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</si>
  <si>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</si>
  <si>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</si>
  <si>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</si>
  <si>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</si>
  <si>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</si>
  <si>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</si>
  <si>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</si>
  <si>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</si>
  <si>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</si>
  <si>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</si>
  <si>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</si>
  <si>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</si>
  <si>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</si>
  <si>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</si>
  <si>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</si>
  <si>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</si>
  <si>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</si>
  <si>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</si>
  <si>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</si>
  <si>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</si>
  <si>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</si>
  <si>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</si>
  <si>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</si>
  <si>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</si>
  <si>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</si>
  <si>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</si>
  <si>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</si>
  <si>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</si>
  <si>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</si>
  <si>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</si>
  <si>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</si>
  <si>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</si>
  <si>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</si>
  <si>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</si>
  <si>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</si>
  <si>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</si>
  <si>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</si>
  <si>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</si>
  <si>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</si>
  <si>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</si>
  <si>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</si>
  <si>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</si>
  <si>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</si>
  <si>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</si>
  <si>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</si>
  <si>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</si>
  <si>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</si>
  <si>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</si>
  <si>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</si>
  <si>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</si>
  <si>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</si>
  <si>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</si>
  <si>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</si>
  <si>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</si>
  <si>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</si>
  <si>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</si>
  <si>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</si>
  <si>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</si>
  <si>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</si>
  <si>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</si>
  <si>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</si>
  <si>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</si>
  <si>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</si>
  <si>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</si>
  <si>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</si>
  <si>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</si>
  <si>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</si>
  <si>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</si>
  <si>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</si>
  <si>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</si>
  <si>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</si>
  <si>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</si>
  <si>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</si>
  <si>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</si>
  <si>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</si>
  <si>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</si>
  <si>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</si>
  <si>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</si>
  <si>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</si>
  <si>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</si>
  <si>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</si>
  <si>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</si>
  <si>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</si>
  <si>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</si>
  <si>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</si>
  <si>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</si>
  <si>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</si>
  <si>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</si>
  <si>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</si>
  <si>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</si>
  <si>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</si>
  <si>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</si>
  <si>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</si>
  <si>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</si>
  <si>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</si>
  <si>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</si>
  <si>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</si>
  <si>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</si>
  <si>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</si>
  <si>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</si>
  <si>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</si>
  <si>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</si>
  <si>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</si>
  <si>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</si>
  <si>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</si>
  <si>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</si>
  <si>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</si>
  <si>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</si>
  <si>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</si>
  <si>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</si>
  <si>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</si>
  <si>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</si>
  <si>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</si>
  <si>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</si>
  <si>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</si>
  <si>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</si>
  <si>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</si>
  <si>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</si>
  <si>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</si>
  <si>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</si>
  <si>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</si>
  <si>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</si>
  <si>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</si>
  <si>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</si>
  <si>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</si>
  <si>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</si>
  <si>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</si>
  <si>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</si>
  <si>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</si>
  <si>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</si>
  <si>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</si>
  <si>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</si>
  <si>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</si>
  <si>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</si>
  <si>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</si>
  <si>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</si>
  <si>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</si>
  <si>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</si>
  <si>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</si>
  <si>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</si>
  <si>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</si>
  <si>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</si>
  <si>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</si>
  <si>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</si>
  <si>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</si>
  <si>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</si>
  <si>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</si>
  <si>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</si>
  <si>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</si>
  <si>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</si>
  <si>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</si>
  <si>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</si>
  <si>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</si>
  <si>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</si>
  <si>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</si>
  <si>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</si>
  <si>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</si>
  <si>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</si>
  <si>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</si>
  <si>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</si>
  <si>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</si>
  <si>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</si>
  <si>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</si>
  <si>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</si>
  <si>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</si>
  <si>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</si>
  <si>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</si>
  <si>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</si>
  <si>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</si>
  <si>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</si>
  <si>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</si>
  <si>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</si>
  <si>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</si>
  <si>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</si>
  <si>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</si>
  <si>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</si>
  <si>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</si>
  <si>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</si>
  <si>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</si>
  <si>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</si>
  <si>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김은수, ID : H1900257)</t>
  </si>
  <si>
    <t>2020년 06월 19일 13:30:10</t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</si>
  <si>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</si>
  <si>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</si>
  <si>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</si>
  <si>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</si>
  <si>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</si>
  <si>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</si>
  <si>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</si>
  <si>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</si>
  <si>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</si>
  <si>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</si>
  <si>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</si>
  <si>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</si>
  <si>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</si>
  <si>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</si>
  <si>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</si>
  <si>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</si>
  <si>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</si>
  <si>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</si>
  <si>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</si>
  <si>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</si>
  <si>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</si>
  <si>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</si>
  <si>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</si>
  <si>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</si>
  <si>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</si>
  <si>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</si>
  <si>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</si>
  <si>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</si>
  <si>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</si>
  <si>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</si>
  <si>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</si>
  <si>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</si>
  <si>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</si>
  <si>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</si>
  <si>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</si>
  <si>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</si>
  <si>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</si>
  <si>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</si>
  <si>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</si>
  <si>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</si>
  <si>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</si>
  <si>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</si>
  <si>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</si>
  <si>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</si>
  <si>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</si>
  <si>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</si>
  <si>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</si>
  <si>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</si>
  <si>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</si>
  <si>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</si>
  <si>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</si>
  <si>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</si>
  <si>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</si>
  <si>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</si>
  <si>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H1900257</t>
  </si>
  <si>
    <t>김은수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</si>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</sst>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213.34491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6704"/>
        <c:axId val="477167096"/>
      </c:barChart>
      <c:catAx>
        <c:axId val="47716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7096"/>
        <c:crosses val="autoZero"/>
        <c:auto val="1"/>
        <c:lblAlgn val="ctr"/>
        <c:lblOffset val="100"/>
        <c:noMultiLvlLbl val="0"/>
      </c:catAx>
      <c:valAx>
        <c:axId val="47716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8.5681499999999993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1552"/>
        <c:axId val="237763120"/>
      </c:barChart>
      <c:catAx>
        <c:axId val="23776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3120"/>
        <c:crosses val="autoZero"/>
        <c:auto val="1"/>
        <c:lblAlgn val="ctr"/>
        <c:lblOffset val="100"/>
        <c:noMultiLvlLbl val="0"/>
      </c:catAx>
      <c:valAx>
        <c:axId val="2377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7.0458508000000002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4992"/>
        <c:axId val="479443816"/>
      </c:barChart>
      <c:catAx>
        <c:axId val="47944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3816"/>
        <c:crosses val="autoZero"/>
        <c:auto val="1"/>
        <c:lblAlgn val="ctr"/>
        <c:lblOffset val="100"/>
        <c:noMultiLvlLbl val="0"/>
      </c:catAx>
      <c:valAx>
        <c:axId val="47944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3609.7492999999999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4208"/>
        <c:axId val="479442248"/>
      </c:barChart>
      <c:catAx>
        <c:axId val="47944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2248"/>
        <c:crosses val="autoZero"/>
        <c:auto val="1"/>
        <c:lblAlgn val="ctr"/>
        <c:lblOffset val="100"/>
        <c:noMultiLvlLbl val="0"/>
      </c:catAx>
      <c:valAx>
        <c:axId val="479442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9030.8189999999995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1464"/>
        <c:axId val="479440288"/>
      </c:barChart>
      <c:catAx>
        <c:axId val="47944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0288"/>
        <c:crosses val="autoZero"/>
        <c:auto val="1"/>
        <c:lblAlgn val="ctr"/>
        <c:lblOffset val="100"/>
        <c:noMultiLvlLbl val="0"/>
      </c:catAx>
      <c:valAx>
        <c:axId val="479440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410.07172000000003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3032"/>
        <c:axId val="479443424"/>
      </c:barChart>
      <c:catAx>
        <c:axId val="47944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3424"/>
        <c:crosses val="autoZero"/>
        <c:auto val="1"/>
        <c:lblAlgn val="ctr"/>
        <c:lblOffset val="100"/>
        <c:noMultiLvlLbl val="0"/>
      </c:catAx>
      <c:valAx>
        <c:axId val="47944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425.50774999999999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6168"/>
        <c:axId val="470813648"/>
      </c:barChart>
      <c:catAx>
        <c:axId val="47944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813648"/>
        <c:crosses val="autoZero"/>
        <c:auto val="1"/>
        <c:lblAlgn val="ctr"/>
        <c:lblOffset val="100"/>
        <c:noMultiLvlLbl val="0"/>
      </c:catAx>
      <c:valAx>
        <c:axId val="47081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32.587499999999999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812472"/>
        <c:axId val="470811688"/>
      </c:barChart>
      <c:catAx>
        <c:axId val="47081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811688"/>
        <c:crosses val="autoZero"/>
        <c:auto val="1"/>
        <c:lblAlgn val="ctr"/>
        <c:lblOffset val="100"/>
        <c:noMultiLvlLbl val="0"/>
      </c:catAx>
      <c:valAx>
        <c:axId val="47081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81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2570.7620000000002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810904"/>
        <c:axId val="470810512"/>
      </c:barChart>
      <c:catAx>
        <c:axId val="47081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810512"/>
        <c:crosses val="autoZero"/>
        <c:auto val="1"/>
        <c:lblAlgn val="ctr"/>
        <c:lblOffset val="100"/>
        <c:noMultiLvlLbl val="0"/>
      </c:catAx>
      <c:valAx>
        <c:axId val="470810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81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3.302774E-2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311624"/>
        <c:axId val="235311232"/>
      </c:barChart>
      <c:catAx>
        <c:axId val="23531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11232"/>
        <c:crosses val="autoZero"/>
        <c:auto val="1"/>
        <c:lblAlgn val="ctr"/>
        <c:lblOffset val="100"/>
        <c:noMultiLvlLbl val="0"/>
      </c:catAx>
      <c:valAx>
        <c:axId val="23531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31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8.7826760000000004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309664"/>
        <c:axId val="235310448"/>
      </c:barChart>
      <c:catAx>
        <c:axId val="23530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10448"/>
        <c:crosses val="autoZero"/>
        <c:auto val="1"/>
        <c:lblAlgn val="ctr"/>
        <c:lblOffset val="100"/>
        <c:noMultiLvlLbl val="0"/>
      </c:catAx>
      <c:valAx>
        <c:axId val="23531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30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81.877189999999999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7880"/>
        <c:axId val="477168272"/>
      </c:barChart>
      <c:catAx>
        <c:axId val="47716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8272"/>
        <c:crosses val="autoZero"/>
        <c:auto val="1"/>
        <c:lblAlgn val="ctr"/>
        <c:lblOffset val="100"/>
        <c:noMultiLvlLbl val="0"/>
      </c:catAx>
      <c:valAx>
        <c:axId val="47716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1532.2837999999999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542320"/>
        <c:axId val="480545456"/>
      </c:barChart>
      <c:catAx>
        <c:axId val="48054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45456"/>
        <c:crosses val="autoZero"/>
        <c:auto val="1"/>
        <c:lblAlgn val="ctr"/>
        <c:lblOffset val="100"/>
        <c:noMultiLvlLbl val="0"/>
      </c:catAx>
      <c:valAx>
        <c:axId val="48054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54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235.7012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542712"/>
        <c:axId val="480544280"/>
      </c:barChart>
      <c:catAx>
        <c:axId val="48054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44280"/>
        <c:crosses val="autoZero"/>
        <c:auto val="1"/>
        <c:lblAlgn val="ctr"/>
        <c:lblOffset val="100"/>
        <c:noMultiLvlLbl val="0"/>
      </c:catAx>
      <c:valAx>
        <c:axId val="48054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54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6.53</c:v>
                </c:pt>
                <c:pt idx="1">
                  <c:v>18.117000000000001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7142616"/>
        <c:axId val="235352144"/>
      </c:barChart>
      <c:catAx>
        <c:axId val="23714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52144"/>
        <c:crosses val="autoZero"/>
        <c:auto val="1"/>
        <c:lblAlgn val="ctr"/>
        <c:lblOffset val="100"/>
        <c:noMultiLvlLbl val="0"/>
      </c:catAx>
      <c:valAx>
        <c:axId val="23535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14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39.795430000000003</c:v>
                </c:pt>
                <c:pt idx="1">
                  <c:v>46.938046</c:v>
                </c:pt>
                <c:pt idx="2">
                  <c:v>68.489204000000001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1647.0223000000001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716008"/>
        <c:axId val="413716400"/>
      </c:barChart>
      <c:catAx>
        <c:axId val="41371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716400"/>
        <c:crosses val="autoZero"/>
        <c:auto val="1"/>
        <c:lblAlgn val="ctr"/>
        <c:lblOffset val="100"/>
        <c:noMultiLvlLbl val="0"/>
      </c:catAx>
      <c:valAx>
        <c:axId val="413716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71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72.780333999999996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717184"/>
        <c:axId val="413717576"/>
      </c:barChart>
      <c:catAx>
        <c:axId val="41371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717576"/>
        <c:crosses val="autoZero"/>
        <c:auto val="1"/>
        <c:lblAlgn val="ctr"/>
        <c:lblOffset val="100"/>
        <c:noMultiLvlLbl val="0"/>
      </c:catAx>
      <c:valAx>
        <c:axId val="41371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71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63.661000000000001</c:v>
                </c:pt>
                <c:pt idx="1">
                  <c:v>16.003</c:v>
                </c:pt>
                <c:pt idx="2">
                  <c:v>20.335999999999999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3718360"/>
        <c:axId val="413718752"/>
      </c:barChart>
      <c:catAx>
        <c:axId val="41371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718752"/>
        <c:crosses val="autoZero"/>
        <c:auto val="1"/>
        <c:lblAlgn val="ctr"/>
        <c:lblOffset val="100"/>
        <c:noMultiLvlLbl val="0"/>
      </c:catAx>
      <c:valAx>
        <c:axId val="41371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71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5042.5396000000001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839008"/>
        <c:axId val="414839400"/>
      </c:barChart>
      <c:catAx>
        <c:axId val="41483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839400"/>
        <c:crosses val="autoZero"/>
        <c:auto val="1"/>
        <c:lblAlgn val="ctr"/>
        <c:lblOffset val="100"/>
        <c:noMultiLvlLbl val="0"/>
      </c:catAx>
      <c:valAx>
        <c:axId val="414839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8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370.53064000000001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840184"/>
        <c:axId val="414840576"/>
      </c:barChart>
      <c:catAx>
        <c:axId val="41484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840576"/>
        <c:crosses val="autoZero"/>
        <c:auto val="1"/>
        <c:lblAlgn val="ctr"/>
        <c:lblOffset val="100"/>
        <c:noMultiLvlLbl val="0"/>
      </c:catAx>
      <c:valAx>
        <c:axId val="41484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84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1889.9870000000001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841360"/>
        <c:axId val="414841752"/>
      </c:barChart>
      <c:catAx>
        <c:axId val="41484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841752"/>
        <c:crosses val="autoZero"/>
        <c:auto val="1"/>
        <c:lblAlgn val="ctr"/>
        <c:lblOffset val="100"/>
        <c:noMultiLvlLbl val="0"/>
      </c:catAx>
      <c:valAx>
        <c:axId val="41484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84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12.713348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9056"/>
        <c:axId val="477169448"/>
      </c:barChart>
      <c:catAx>
        <c:axId val="4771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9448"/>
        <c:crosses val="autoZero"/>
        <c:auto val="1"/>
        <c:lblAlgn val="ctr"/>
        <c:lblOffset val="100"/>
        <c:noMultiLvlLbl val="0"/>
      </c:catAx>
      <c:valAx>
        <c:axId val="47716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14861.91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367464"/>
        <c:axId val="408367856"/>
      </c:barChart>
      <c:catAx>
        <c:axId val="40836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367856"/>
        <c:crosses val="autoZero"/>
        <c:auto val="1"/>
        <c:lblAlgn val="ctr"/>
        <c:lblOffset val="100"/>
        <c:noMultiLvlLbl val="0"/>
      </c:catAx>
      <c:valAx>
        <c:axId val="40836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36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50.141792000000002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368640"/>
        <c:axId val="408369032"/>
      </c:barChart>
      <c:catAx>
        <c:axId val="40836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369032"/>
        <c:crosses val="autoZero"/>
        <c:auto val="1"/>
        <c:lblAlgn val="ctr"/>
        <c:lblOffset val="100"/>
        <c:noMultiLvlLbl val="0"/>
      </c:catAx>
      <c:valAx>
        <c:axId val="40836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3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5.3440859999999999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369816"/>
        <c:axId val="408370208"/>
      </c:barChart>
      <c:catAx>
        <c:axId val="40836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370208"/>
        <c:crosses val="autoZero"/>
        <c:auto val="1"/>
        <c:lblAlgn val="ctr"/>
        <c:lblOffset val="100"/>
        <c:noMultiLvlLbl val="0"/>
      </c:catAx>
      <c:valAx>
        <c:axId val="40837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36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687.36017000000004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70624"/>
        <c:axId val="477171016"/>
      </c:barChart>
      <c:catAx>
        <c:axId val="47717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71016"/>
        <c:crosses val="autoZero"/>
        <c:auto val="1"/>
        <c:lblAlgn val="ctr"/>
        <c:lblOffset val="100"/>
        <c:noMultiLvlLbl val="0"/>
      </c:catAx>
      <c:valAx>
        <c:axId val="47717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7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4.1900219999999999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6648"/>
        <c:axId val="237766256"/>
      </c:barChart>
      <c:catAx>
        <c:axId val="23776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6256"/>
        <c:crosses val="autoZero"/>
        <c:auto val="1"/>
        <c:lblAlgn val="ctr"/>
        <c:lblOffset val="100"/>
        <c:noMultiLvlLbl val="0"/>
      </c:catAx>
      <c:valAx>
        <c:axId val="237766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41.246772999999997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5080"/>
        <c:axId val="237764688"/>
      </c:barChart>
      <c:catAx>
        <c:axId val="23776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4688"/>
        <c:crosses val="autoZero"/>
        <c:auto val="1"/>
        <c:lblAlgn val="ctr"/>
        <c:lblOffset val="100"/>
        <c:noMultiLvlLbl val="0"/>
      </c:catAx>
      <c:valAx>
        <c:axId val="23776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5.3440859999999999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7824"/>
        <c:axId val="237768216"/>
      </c:barChart>
      <c:catAx>
        <c:axId val="23776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8216"/>
        <c:crosses val="autoZero"/>
        <c:auto val="1"/>
        <c:lblAlgn val="ctr"/>
        <c:lblOffset val="100"/>
        <c:noMultiLvlLbl val="0"/>
      </c:catAx>
      <c:valAx>
        <c:axId val="23776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1563.15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70232"/>
        <c:axId val="237767432"/>
      </c:barChart>
      <c:catAx>
        <c:axId val="47717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7432"/>
        <c:crosses val="autoZero"/>
        <c:auto val="1"/>
        <c:lblAlgn val="ctr"/>
        <c:lblOffset val="100"/>
        <c:noMultiLvlLbl val="0"/>
      </c:catAx>
      <c:valAx>
        <c:axId val="23776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7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37.731247000000003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5864"/>
        <c:axId val="237762336"/>
      </c:barChart>
      <c:catAx>
        <c:axId val="23776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2336"/>
        <c:crosses val="autoZero"/>
        <c:auto val="1"/>
        <c:lblAlgn val="ctr"/>
        <c:lblOffset val="100"/>
        <c:noMultiLvlLbl val="0"/>
      </c:catAx>
      <c:valAx>
        <c:axId val="23776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김은수, ID : H1900257)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19일 13:30:10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5042.5396000000001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213.34491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81.877189999999999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63.661000000000001</v>
      </c>
      <c r="G8" s="59">
        <f>'DRIs DATA 입력'!G8</f>
        <v>16.003</v>
      </c>
      <c r="H8" s="59">
        <f>'DRIs DATA 입력'!H8</f>
        <v>20.335999999999999</v>
      </c>
      <c r="I8" s="46"/>
      <c r="J8" s="59" t="s">
        <v>216</v>
      </c>
      <c r="K8" s="59">
        <f>'DRIs DATA 입력'!K8</f>
        <v>6.53</v>
      </c>
      <c r="L8" s="59">
        <f>'DRIs DATA 입력'!L8</f>
        <v>18.117000000000001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1647.0223000000001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72.780333999999996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12.713348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687.36017000000004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370.53064000000001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4.7581100000000003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4.1900219999999999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41.246772999999997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5.3440859999999999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1563.15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37.731247000000003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8.5681499999999993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7.0458508000000002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1889.9870000000001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3609.7492999999999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14861.91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9030.8189999999995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410.07172000000003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425.50774999999999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50.141792000000002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32.587499999999999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2570.7620000000002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3.302774E-2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8.7826760000000004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1532.2837999999999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235.7012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9" sqref="D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282</v>
      </c>
      <c r="G1" s="62" t="s">
        <v>276</v>
      </c>
      <c r="H1" s="61" t="s">
        <v>283</v>
      </c>
    </row>
    <row r="3" spans="1:27" x14ac:dyDescent="0.4">
      <c r="A3" s="71" t="s">
        <v>284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46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294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294</v>
      </c>
    </row>
    <row r="6" spans="1:27" x14ac:dyDescent="0.4">
      <c r="A6" s="65" t="s">
        <v>295</v>
      </c>
      <c r="B6" s="65">
        <v>1800</v>
      </c>
      <c r="C6" s="65">
        <v>5042.5396000000001</v>
      </c>
      <c r="E6" s="65" t="s">
        <v>296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297</v>
      </c>
      <c r="O6" s="65">
        <v>40</v>
      </c>
      <c r="P6" s="65">
        <v>50</v>
      </c>
      <c r="Q6" s="65">
        <v>0</v>
      </c>
      <c r="R6" s="65">
        <v>0</v>
      </c>
      <c r="S6" s="65">
        <v>213.34491</v>
      </c>
      <c r="U6" s="65" t="s">
        <v>298</v>
      </c>
      <c r="V6" s="65">
        <v>0</v>
      </c>
      <c r="W6" s="65">
        <v>0</v>
      </c>
      <c r="X6" s="65">
        <v>20</v>
      </c>
      <c r="Y6" s="65">
        <v>0</v>
      </c>
      <c r="Z6" s="65">
        <v>81.877189999999999</v>
      </c>
    </row>
    <row r="7" spans="1:27" x14ac:dyDescent="0.4">
      <c r="E7" s="65" t="s">
        <v>299</v>
      </c>
      <c r="F7" s="65">
        <v>65</v>
      </c>
      <c r="G7" s="65">
        <v>30</v>
      </c>
      <c r="H7" s="65">
        <v>20</v>
      </c>
      <c r="J7" s="65" t="s">
        <v>299</v>
      </c>
      <c r="K7" s="65">
        <v>1</v>
      </c>
      <c r="L7" s="65">
        <v>10</v>
      </c>
    </row>
    <row r="8" spans="1:27" x14ac:dyDescent="0.4">
      <c r="E8" s="65" t="s">
        <v>300</v>
      </c>
      <c r="F8" s="65">
        <v>63.661000000000001</v>
      </c>
      <c r="G8" s="65">
        <v>16.003</v>
      </c>
      <c r="H8" s="65">
        <v>20.335999999999999</v>
      </c>
      <c r="J8" s="65" t="s">
        <v>300</v>
      </c>
      <c r="K8" s="65">
        <v>6.53</v>
      </c>
      <c r="L8" s="65">
        <v>18.117000000000001</v>
      </c>
    </row>
    <row r="13" spans="1:27" x14ac:dyDescent="0.4">
      <c r="A13" s="70" t="s">
        <v>301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302</v>
      </c>
      <c r="B14" s="69"/>
      <c r="C14" s="69"/>
      <c r="D14" s="69"/>
      <c r="E14" s="69"/>
      <c r="F14" s="69"/>
      <c r="H14" s="69" t="s">
        <v>303</v>
      </c>
      <c r="I14" s="69"/>
      <c r="J14" s="69"/>
      <c r="K14" s="69"/>
      <c r="L14" s="69"/>
      <c r="M14" s="69"/>
      <c r="O14" s="69" t="s">
        <v>304</v>
      </c>
      <c r="P14" s="69"/>
      <c r="Q14" s="69"/>
      <c r="R14" s="69"/>
      <c r="S14" s="69"/>
      <c r="T14" s="69"/>
      <c r="V14" s="69" t="s">
        <v>305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294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294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294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294</v>
      </c>
    </row>
    <row r="16" spans="1:27" x14ac:dyDescent="0.4">
      <c r="A16" s="65" t="s">
        <v>306</v>
      </c>
      <c r="B16" s="65">
        <v>430</v>
      </c>
      <c r="C16" s="65">
        <v>600</v>
      </c>
      <c r="D16" s="65">
        <v>0</v>
      </c>
      <c r="E16" s="65">
        <v>3000</v>
      </c>
      <c r="F16" s="65">
        <v>1647.0223000000001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72.780333999999996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12.713348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687.36017000000004</v>
      </c>
    </row>
    <row r="23" spans="1:62" x14ac:dyDescent="0.4">
      <c r="A23" s="70" t="s">
        <v>307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308</v>
      </c>
      <c r="B24" s="69"/>
      <c r="C24" s="69"/>
      <c r="D24" s="69"/>
      <c r="E24" s="69"/>
      <c r="F24" s="69"/>
      <c r="H24" s="69" t="s">
        <v>309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311</v>
      </c>
      <c r="W24" s="69"/>
      <c r="X24" s="69"/>
      <c r="Y24" s="69"/>
      <c r="Z24" s="69"/>
      <c r="AA24" s="69"/>
      <c r="AC24" s="69" t="s">
        <v>312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314</v>
      </c>
      <c r="AR24" s="69"/>
      <c r="AS24" s="69"/>
      <c r="AT24" s="69"/>
      <c r="AU24" s="69"/>
      <c r="AV24" s="69"/>
      <c r="AX24" s="69" t="s">
        <v>315</v>
      </c>
      <c r="AY24" s="69"/>
      <c r="AZ24" s="69"/>
      <c r="BA24" s="69"/>
      <c r="BB24" s="69"/>
      <c r="BC24" s="69"/>
      <c r="BE24" s="69" t="s">
        <v>316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294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294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294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294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294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294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294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294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294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370.53064000000001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4.7581100000000003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4.1900219999999999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41.246772999999997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5.3440859999999999</v>
      </c>
      <c r="AJ26" s="65" t="s">
        <v>317</v>
      </c>
      <c r="AK26" s="65">
        <v>320</v>
      </c>
      <c r="AL26" s="65">
        <v>400</v>
      </c>
      <c r="AM26" s="65">
        <v>0</v>
      </c>
      <c r="AN26" s="65">
        <v>1000</v>
      </c>
      <c r="AO26" s="65">
        <v>1563.15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37.731247000000003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8.5681499999999993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7.0458508000000002</v>
      </c>
    </row>
    <row r="33" spans="1:68" x14ac:dyDescent="0.4">
      <c r="A33" s="70" t="s">
        <v>318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319</v>
      </c>
      <c r="B34" s="69"/>
      <c r="C34" s="69"/>
      <c r="D34" s="69"/>
      <c r="E34" s="69"/>
      <c r="F34" s="69"/>
      <c r="H34" s="69" t="s">
        <v>320</v>
      </c>
      <c r="I34" s="69"/>
      <c r="J34" s="69"/>
      <c r="K34" s="69"/>
      <c r="L34" s="69"/>
      <c r="M34" s="69"/>
      <c r="O34" s="69" t="s">
        <v>321</v>
      </c>
      <c r="P34" s="69"/>
      <c r="Q34" s="69"/>
      <c r="R34" s="69"/>
      <c r="S34" s="69"/>
      <c r="T34" s="69"/>
      <c r="V34" s="69" t="s">
        <v>322</v>
      </c>
      <c r="W34" s="69"/>
      <c r="X34" s="69"/>
      <c r="Y34" s="69"/>
      <c r="Z34" s="69"/>
      <c r="AA34" s="69"/>
      <c r="AC34" s="69" t="s">
        <v>323</v>
      </c>
      <c r="AD34" s="69"/>
      <c r="AE34" s="69"/>
      <c r="AF34" s="69"/>
      <c r="AG34" s="69"/>
      <c r="AH34" s="69"/>
      <c r="AJ34" s="69" t="s">
        <v>324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294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294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294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294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294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294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1889.9870000000001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3609.7492999999999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14861.91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9030.8189999999995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410.07172000000003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425.50774999999999</v>
      </c>
    </row>
    <row r="43" spans="1:68" x14ac:dyDescent="0.4">
      <c r="A43" s="70" t="s">
        <v>325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326</v>
      </c>
      <c r="B44" s="69"/>
      <c r="C44" s="69"/>
      <c r="D44" s="69"/>
      <c r="E44" s="69"/>
      <c r="F44" s="69"/>
      <c r="H44" s="69" t="s">
        <v>327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330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332</v>
      </c>
      <c r="AR44" s="69"/>
      <c r="AS44" s="69"/>
      <c r="AT44" s="69"/>
      <c r="AU44" s="69"/>
      <c r="AV44" s="69"/>
      <c r="AX44" s="69" t="s">
        <v>333</v>
      </c>
      <c r="AY44" s="69"/>
      <c r="AZ44" s="69"/>
      <c r="BA44" s="69"/>
      <c r="BB44" s="69"/>
      <c r="BC44" s="69"/>
      <c r="BE44" s="69" t="s">
        <v>334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294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294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294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294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294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294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294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294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294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50.141792000000002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32.587499999999999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2570.7620000000002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3.302774E-2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8.7826760000000004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1532.2837999999999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235.7012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338</v>
      </c>
      <c r="B2" s="61" t="s">
        <v>339</v>
      </c>
      <c r="C2" s="61" t="s">
        <v>340</v>
      </c>
      <c r="D2" s="61">
        <v>59</v>
      </c>
      <c r="E2" s="61">
        <v>5042.5396000000001</v>
      </c>
      <c r="F2" s="61">
        <v>667.87854000000004</v>
      </c>
      <c r="G2" s="61">
        <v>167.89392000000001</v>
      </c>
      <c r="H2" s="61">
        <v>112.90142</v>
      </c>
      <c r="I2" s="61">
        <v>54.992496000000003</v>
      </c>
      <c r="J2" s="61">
        <v>213.34491</v>
      </c>
      <c r="K2" s="61">
        <v>110.89655</v>
      </c>
      <c r="L2" s="61">
        <v>102.44835999999999</v>
      </c>
      <c r="M2" s="61">
        <v>81.877189999999999</v>
      </c>
      <c r="N2" s="61">
        <v>9.5899979999999996</v>
      </c>
      <c r="O2" s="61">
        <v>45.994095000000002</v>
      </c>
      <c r="P2" s="61">
        <v>2593.9564999999998</v>
      </c>
      <c r="Q2" s="61">
        <v>71.320620000000005</v>
      </c>
      <c r="R2" s="61">
        <v>1647.0223000000001</v>
      </c>
      <c r="S2" s="61">
        <v>292.39066000000003</v>
      </c>
      <c r="T2" s="61">
        <v>16255.575000000001</v>
      </c>
      <c r="U2" s="61">
        <v>12.713348</v>
      </c>
      <c r="V2" s="61">
        <v>72.780333999999996</v>
      </c>
      <c r="W2" s="61">
        <v>687.36017000000004</v>
      </c>
      <c r="X2" s="61">
        <v>370.53064000000001</v>
      </c>
      <c r="Y2" s="61">
        <v>4.7581100000000003</v>
      </c>
      <c r="Z2" s="61">
        <v>4.1900219999999999</v>
      </c>
      <c r="AA2" s="61">
        <v>41.246772999999997</v>
      </c>
      <c r="AB2" s="61">
        <v>5.3440859999999999</v>
      </c>
      <c r="AC2" s="61">
        <v>1563.15</v>
      </c>
      <c r="AD2" s="61">
        <v>37.731247000000003</v>
      </c>
      <c r="AE2" s="61">
        <v>8.5681499999999993</v>
      </c>
      <c r="AF2" s="61">
        <v>7.0458508000000002</v>
      </c>
      <c r="AG2" s="61">
        <v>1889.9870000000001</v>
      </c>
      <c r="AH2" s="61">
        <v>1058.1569</v>
      </c>
      <c r="AI2" s="61">
        <v>831.83019999999999</v>
      </c>
      <c r="AJ2" s="61">
        <v>3609.7492999999999</v>
      </c>
      <c r="AK2" s="61">
        <v>14861.91</v>
      </c>
      <c r="AL2" s="61">
        <v>410.07172000000003</v>
      </c>
      <c r="AM2" s="61">
        <v>9030.8189999999995</v>
      </c>
      <c r="AN2" s="61">
        <v>425.50774999999999</v>
      </c>
      <c r="AO2" s="61">
        <v>50.141792000000002</v>
      </c>
      <c r="AP2" s="61">
        <v>36.864339999999999</v>
      </c>
      <c r="AQ2" s="61">
        <v>13.277448</v>
      </c>
      <c r="AR2" s="61">
        <v>32.587499999999999</v>
      </c>
      <c r="AS2" s="61">
        <v>2570.7620000000002</v>
      </c>
      <c r="AT2" s="61">
        <v>3.302774E-2</v>
      </c>
      <c r="AU2" s="61">
        <v>8.7826760000000004</v>
      </c>
      <c r="AV2" s="61">
        <v>1532.2837999999999</v>
      </c>
      <c r="AW2" s="61">
        <v>235.7012</v>
      </c>
      <c r="AX2" s="61">
        <v>0.351659</v>
      </c>
      <c r="AY2" s="61">
        <v>4.6059976000000002</v>
      </c>
      <c r="AZ2" s="61">
        <v>953.34937000000002</v>
      </c>
      <c r="BA2" s="61">
        <v>155.27805000000001</v>
      </c>
      <c r="BB2" s="61">
        <v>39.795430000000003</v>
      </c>
      <c r="BC2" s="61">
        <v>46.938046</v>
      </c>
      <c r="BD2" s="61">
        <v>68.489204000000001</v>
      </c>
      <c r="BE2" s="61">
        <v>4.9756144999999998</v>
      </c>
      <c r="BF2" s="61">
        <v>28.959136999999998</v>
      </c>
      <c r="BG2" s="61">
        <v>1.3877448000000001E-2</v>
      </c>
      <c r="BH2" s="61">
        <v>6.8212493999999999E-2</v>
      </c>
      <c r="BI2" s="61">
        <v>5.0950072999999999E-2</v>
      </c>
      <c r="BJ2" s="61">
        <v>0.24216224</v>
      </c>
      <c r="BK2" s="61">
        <v>1.067496E-3</v>
      </c>
      <c r="BL2" s="61">
        <v>0.6022132</v>
      </c>
      <c r="BM2" s="61">
        <v>6.9991820000000002</v>
      </c>
      <c r="BN2" s="61">
        <v>1.7211673000000001</v>
      </c>
      <c r="BO2" s="61">
        <v>127.18291000000001</v>
      </c>
      <c r="BP2" s="61">
        <v>18.929144000000001</v>
      </c>
      <c r="BQ2" s="61">
        <v>41.054924</v>
      </c>
      <c r="BR2" s="61">
        <v>154.94261</v>
      </c>
      <c r="BS2" s="61">
        <v>98.125320000000002</v>
      </c>
      <c r="BT2" s="61">
        <v>24.429390000000001</v>
      </c>
      <c r="BU2" s="61">
        <v>0.51971829999999997</v>
      </c>
      <c r="BV2" s="61">
        <v>0.102245815</v>
      </c>
      <c r="BW2" s="61">
        <v>1.677165</v>
      </c>
      <c r="BX2" s="61">
        <v>3.0474869999999998</v>
      </c>
      <c r="BY2" s="61">
        <v>0.3118457</v>
      </c>
      <c r="BZ2" s="61">
        <v>1.9639587999999999E-3</v>
      </c>
      <c r="CA2" s="61">
        <v>2.7179994999999999</v>
      </c>
      <c r="CB2" s="61">
        <v>5.3766973000000003E-2</v>
      </c>
      <c r="CC2" s="61">
        <v>0.34958607000000003</v>
      </c>
      <c r="CD2" s="61">
        <v>4.8525333000000002</v>
      </c>
      <c r="CE2" s="61">
        <v>0.27918577</v>
      </c>
      <c r="CF2" s="61">
        <v>0.79729426000000003</v>
      </c>
      <c r="CG2" s="61">
        <v>4.9500000000000003E-7</v>
      </c>
      <c r="CH2" s="61">
        <v>6.741896E-2</v>
      </c>
      <c r="CI2" s="61">
        <v>2.5328759999999999E-3</v>
      </c>
      <c r="CJ2" s="61">
        <v>11.932881999999999</v>
      </c>
      <c r="CK2" s="61">
        <v>6.4261294999999996E-2</v>
      </c>
      <c r="CL2" s="61">
        <v>4.7781039999999999</v>
      </c>
      <c r="CM2" s="61">
        <v>6.5959934999999996</v>
      </c>
      <c r="CN2" s="61">
        <v>7853.2089999999998</v>
      </c>
      <c r="CO2" s="61">
        <v>13961.315000000001</v>
      </c>
      <c r="CP2" s="61">
        <v>10293.727999999999</v>
      </c>
      <c r="CQ2" s="61">
        <v>3019.5518000000002</v>
      </c>
      <c r="CR2" s="61">
        <v>1693.5621000000001</v>
      </c>
      <c r="CS2" s="61">
        <v>1090.6501000000001</v>
      </c>
      <c r="CT2" s="61">
        <v>8116.1934000000001</v>
      </c>
      <c r="CU2" s="61">
        <v>5652.7709999999997</v>
      </c>
      <c r="CV2" s="61">
        <v>3112.9594999999999</v>
      </c>
      <c r="CW2" s="61">
        <v>6552.7046</v>
      </c>
      <c r="CX2" s="61">
        <v>1815.1367</v>
      </c>
      <c r="CY2" s="61">
        <v>8846.9330000000009</v>
      </c>
      <c r="CZ2" s="61">
        <v>4787.3829999999998</v>
      </c>
      <c r="DA2" s="61">
        <v>13220.495000000001</v>
      </c>
      <c r="DB2" s="61">
        <v>10470.458000000001</v>
      </c>
      <c r="DC2" s="61">
        <v>20230.171999999999</v>
      </c>
      <c r="DD2" s="61">
        <v>32496.53</v>
      </c>
      <c r="DE2" s="61">
        <v>7487.5396000000001</v>
      </c>
      <c r="DF2" s="61">
        <v>10953.466</v>
      </c>
      <c r="DG2" s="61">
        <v>7780.2420000000002</v>
      </c>
      <c r="DH2" s="61">
        <v>527.46050000000002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155.27805000000001</v>
      </c>
      <c r="B6">
        <f>BB2</f>
        <v>39.795430000000003</v>
      </c>
      <c r="C6">
        <f>BC2</f>
        <v>46.938046</v>
      </c>
      <c r="D6">
        <f>BD2</f>
        <v>68.489204000000001</v>
      </c>
    </row>
    <row r="7" spans="1:113" x14ac:dyDescent="0.4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22142</v>
      </c>
      <c r="C2" s="56">
        <f ca="1">YEAR(TODAY())-YEAR(B2)+IF(TODAY()&gt;=DATE(YEAR(TODAY()),MONTH(B2),DAY(B2)),0,-1)</f>
        <v>59</v>
      </c>
      <c r="E2" s="52">
        <v>153.6</v>
      </c>
      <c r="F2" s="53" t="s">
        <v>39</v>
      </c>
      <c r="G2" s="52">
        <v>58.1</v>
      </c>
      <c r="H2" s="51" t="s">
        <v>41</v>
      </c>
      <c r="I2" s="72">
        <f>ROUND(G3/E3^2,1)</f>
        <v>24.6</v>
      </c>
    </row>
    <row r="3" spans="1:9" x14ac:dyDescent="0.4">
      <c r="E3" s="51">
        <f>E2/100</f>
        <v>1.536</v>
      </c>
      <c r="F3" s="51" t="s">
        <v>40</v>
      </c>
      <c r="G3" s="51">
        <f>G2</f>
        <v>58.1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김은수, ID : H1900257)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19일 13:30:10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281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153.6</v>
      </c>
      <c r="L12" s="129"/>
      <c r="M12" s="122">
        <f>'개인정보 및 신체계측 입력'!G2</f>
        <v>58.1</v>
      </c>
      <c r="N12" s="123"/>
      <c r="O12" s="118" t="s">
        <v>271</v>
      </c>
      <c r="P12" s="112"/>
      <c r="Q12" s="115">
        <f>'개인정보 및 신체계측 입력'!I2</f>
        <v>24.6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김은수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63.661000000000001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16.003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20.335999999999999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18.100000000000001</v>
      </c>
      <c r="L72" s="36" t="s">
        <v>53</v>
      </c>
      <c r="M72" s="36">
        <f>ROUND('DRIs DATA'!K8,1)</f>
        <v>6.5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219.6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606.5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370.53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356.27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236.25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990.79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501.42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2020-06-19T05:15:16Z</dcterms:modified>
</cp:coreProperties>
</file>