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<sst xmlns="http://schemas.openxmlformats.org/spreadsheetml/2006/main" count="692" uniqueCount="342">
  <si>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</si>
  <si>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</si>
  <si>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</si>
  <si>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</si>
  <si>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</si>
  <si>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</si>
  <si>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</si>
  <si>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</si>
  <si>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</si>
  <si>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</si>
  <si>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</si>
  <si>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</si>
  <si>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</si>
  <si>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</si>
  <si>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</si>
  <si>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</si>
  <si>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</si>
  <si>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</si>
  <si>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</si>
  <si>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</si>
  <si>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</si>
  <si>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</si>
  <si>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</si>
  <si>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</si>
  <si>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</si>
  <si>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</si>
  <si>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</si>
  <si>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</si>
  <si>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</si>
  <si>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</si>
  <si>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</si>
  <si>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</si>
  <si>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</si>
  <si>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</si>
  <si>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</si>
  <si>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</si>
  <si>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</si>
  <si>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</si>
  <si>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</si>
  <si>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</si>
  <si>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</si>
  <si>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</si>
  <si>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</si>
  <si>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</si>
  <si>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</si>
  <si>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</si>
  <si>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</si>
  <si>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</si>
  <si>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</si>
  <si>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</si>
  <si>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</si>
  <si>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</si>
  <si>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</si>
  <si>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</si>
  <si>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</si>
  <si>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</si>
  <si>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</si>
  <si>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</si>
  <si>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</si>
  <si>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</si>
  <si>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</si>
  <si>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</si>
  <si>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</si>
  <si>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</si>
  <si>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</si>
  <si>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</si>
  <si>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</si>
  <si>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</si>
  <si>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</si>
  <si>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</si>
  <si>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</si>
  <si>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</si>
  <si>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</si>
  <si>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</si>
  <si>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</si>
  <si>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</si>
  <si>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</si>
  <si>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</si>
  <si>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</si>
  <si>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</si>
  <si>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</si>
  <si>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</si>
  <si>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</si>
  <si>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</si>
  <si>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</si>
  <si>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</si>
  <si>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</si>
  <si>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</si>
  <si>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</si>
  <si>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</si>
  <si>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</si>
  <si>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</si>
  <si>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</si>
  <si>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</si>
  <si>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</si>
  <si>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</si>
  <si>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</si>
  <si>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</si>
  <si>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</si>
  <si>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</si>
  <si>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</si>
  <si>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</si>
  <si>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</si>
  <si>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</si>
  <si>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</si>
  <si>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</si>
  <si>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</si>
  <si>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</si>
  <si>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</si>
  <si>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</si>
  <si>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</si>
  <si>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</si>
  <si>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</si>
  <si>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</si>
  <si>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</si>
  <si>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</si>
  <si>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</si>
  <si>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</si>
  <si>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</si>
  <si>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</si>
  <si>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</si>
  <si>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</si>
  <si>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</si>
  <si>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</si>
  <si>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</si>
  <si>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</si>
  <si>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</si>
  <si>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</si>
  <si>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</si>
  <si>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</si>
  <si>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</si>
  <si>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</si>
  <si>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</si>
  <si>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</si>
  <si>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</si>
  <si>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</si>
  <si>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</si>
  <si>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</si>
  <si>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</si>
  <si>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</si>
  <si>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</si>
  <si>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</si>
  <si>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</si>
  <si>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</si>
  <si>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</si>
  <si>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</si>
  <si>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</si>
  <si>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</si>
  <si>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</si>
  <si>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</si>
  <si>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</si>
  <si>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</si>
  <si>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</si>
  <si>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</si>
  <si>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</si>
  <si>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</si>
  <si>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</si>
  <si>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</si>
  <si>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</si>
  <si>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</si>
  <si>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</si>
  <si>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</si>
  <si>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</si>
  <si>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</si>
  <si>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</si>
  <si>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</si>
  <si>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</si>
  <si>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</si>
  <si>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</si>
  <si>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</si>
  <si>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</si>
  <si>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</si>
  <si>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</si>
  <si>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</si>
  <si>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</si>
  <si>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</si>
  <si>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</si>
  <si>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</si>
  <si>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</si>
  <si>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</si>
  <si>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</si>
  <si>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</si>
  <si>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</si>
  <si>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</si>
  <si>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</si>
  <si>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</si>
  <si>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</si>
  <si>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</si>
  <si>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</si>
  <si>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</si>
  <si>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</si>
  <si>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</si>
  <si>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</si>
  <si>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</si>
  <si>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</si>
  <si>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</si>
  <si>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</si>
  <si>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</si>
  <si>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</si>
  <si>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</si>
  <si>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</si>
  <si>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</si>
  <si>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</si>
  <si>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</si>
  <si>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</si>
  <si>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</si>
  <si>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</si>
  <si>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</si>
  <si>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</si>
  <si>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</si>
  <si>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</si>
  <si>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</si>
  <si>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</si>
  <si>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</si>
  <si>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</si>
  <si>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</si>
  <si>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</si>
  <si>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</si>
  <si>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</si>
  <si>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</si>
  <si>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</si>
  <si>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</si>
  <si>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</si>
  <si>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</si>
  <si>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</si>
  <si>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</si>
  <si>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</si>
  <si>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</si>
  <si>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</si>
  <si>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</si>
  <si>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</si>
  <si>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</si>
  <si>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</si>
  <si>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</si>
  <si>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</si>
  <si>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</si>
  <si>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</si>
  <si>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</si>
  <si>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</si>
  <si>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</si>
  <si>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</si>
  <si>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</si>
  <si>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</si>
  <si>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</si>
  <si>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</si>
  <si>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</si>
  <si>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</si>
  <si>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</si>
  <si>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</si>
  <si>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</si>
  <si>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</si>
  <si>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</si>
  <si>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</si>
  <si>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</si>
  <si>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</si>
  <si>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</si>
  <si>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</si>
  <si>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</si>
  <si>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</si>
  <si>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</si>
  <si>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</si>
  <si>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</si>
  <si>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</si>
  <si>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</si>
  <si>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</si>
  <si>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</si>
  <si>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</si>
  <si>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</si>
  <si>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</si>
  <si>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</si>
  <si>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</si>
  <si>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</si>
  <si>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</si>
  <si>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</si>
  <si>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</si>
  <si>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에너지(kcal)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</si>
  <si>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</si>
  <si>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</si>
  <si>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성원우, ID : H1900258)</t>
  </si>
  <si>
    <t>출력시각</t>
    <phoneticPr fontId="1" type="noConversion"/>
  </si>
  <si>
    <t>2020년 06월 19일 13:37:34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</si>
  <si>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</si>
  <si>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</si>
  <si>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</si>
  <si>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</si>
  <si>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</si>
  <si>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</si>
  <si>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</si>
  <si>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</si>
  <si>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</si>
  <si>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</si>
  <si>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</si>
  <si>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</si>
  <si>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</si>
  <si>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</si>
  <si>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</si>
  <si>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</si>
  <si>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</si>
  <si>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</si>
  <si>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</si>
  <si>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</si>
  <si>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</si>
  <si>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</si>
  <si>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</si>
  <si>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</si>
  <si>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</si>
  <si>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</si>
  <si>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</si>
  <si>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</si>
  <si>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</si>
  <si>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</si>
  <si>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</si>
  <si>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</si>
  <si>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</si>
  <si>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</si>
  <si>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</si>
  <si>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</si>
  <si>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</si>
  <si>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</si>
  <si>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</si>
  <si>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</si>
  <si>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</si>
  <si>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</si>
  <si>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</si>
  <si>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</si>
  <si>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</si>
  <si>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</si>
  <si>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</si>
  <si>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</si>
  <si>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</si>
  <si>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</si>
  <si>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</si>
  <si>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</si>
  <si>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</si>
  <si>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</si>
  <si>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</si>
  <si>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</si>
  <si>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</si>
  <si>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</si>
  <si>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H1900258</t>
  </si>
  <si>
    <t>성원우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</si>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</sst>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68.779304999999994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71016"/>
        <c:axId val="477165920"/>
      </c:barChart>
      <c:catAx>
        <c:axId val="47717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5920"/>
        <c:crosses val="autoZero"/>
        <c:auto val="1"/>
        <c:lblAlgn val="ctr"/>
        <c:lblOffset val="100"/>
        <c:noMultiLvlLbl val="0"/>
      </c:catAx>
      <c:valAx>
        <c:axId val="47716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7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2.9786009999999998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6776"/>
        <c:axId val="480798736"/>
      </c:barChart>
      <c:catAx>
        <c:axId val="48079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8736"/>
        <c:crosses val="autoZero"/>
        <c:auto val="1"/>
        <c:lblAlgn val="ctr"/>
        <c:lblOffset val="100"/>
        <c:noMultiLvlLbl val="0"/>
      </c:catAx>
      <c:valAx>
        <c:axId val="48079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3.1168857000000001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2728"/>
        <c:axId val="237763120"/>
      </c:barChart>
      <c:catAx>
        <c:axId val="2377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3120"/>
        <c:crosses val="autoZero"/>
        <c:auto val="1"/>
        <c:lblAlgn val="ctr"/>
        <c:lblOffset val="100"/>
        <c:noMultiLvlLbl val="0"/>
      </c:catAx>
      <c:valAx>
        <c:axId val="2377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1314.4896000000001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1944"/>
        <c:axId val="237762336"/>
      </c:barChart>
      <c:catAx>
        <c:axId val="23776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2336"/>
        <c:crosses val="autoZero"/>
        <c:auto val="1"/>
        <c:lblAlgn val="ctr"/>
        <c:lblOffset val="100"/>
        <c:noMultiLvlLbl val="0"/>
      </c:catAx>
      <c:valAx>
        <c:axId val="23776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2942.7197000000001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7040"/>
        <c:axId val="237767432"/>
      </c:barChart>
      <c:catAx>
        <c:axId val="2377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7432"/>
        <c:crosses val="autoZero"/>
        <c:auto val="1"/>
        <c:lblAlgn val="ctr"/>
        <c:lblOffset val="100"/>
        <c:noMultiLvlLbl val="0"/>
      </c:catAx>
      <c:valAx>
        <c:axId val="2377674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465.14069999999998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8216"/>
        <c:axId val="237767824"/>
      </c:barChart>
      <c:catAx>
        <c:axId val="23776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7824"/>
        <c:crosses val="autoZero"/>
        <c:auto val="1"/>
        <c:lblAlgn val="ctr"/>
        <c:lblOffset val="100"/>
        <c:noMultiLvlLbl val="0"/>
      </c:catAx>
      <c:valAx>
        <c:axId val="23776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83.464179999999999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4688"/>
        <c:axId val="237765080"/>
      </c:barChart>
      <c:catAx>
        <c:axId val="23776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5080"/>
        <c:crosses val="autoZero"/>
        <c:auto val="1"/>
        <c:lblAlgn val="ctr"/>
        <c:lblOffset val="100"/>
        <c:noMultiLvlLbl val="0"/>
      </c:catAx>
      <c:valAx>
        <c:axId val="23776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11.285971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7766256"/>
        <c:axId val="237766648"/>
      </c:barChart>
      <c:catAx>
        <c:axId val="23776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766648"/>
        <c:crosses val="autoZero"/>
        <c:auto val="1"/>
        <c:lblAlgn val="ctr"/>
        <c:lblOffset val="100"/>
        <c:noMultiLvlLbl val="0"/>
      </c:catAx>
      <c:valAx>
        <c:axId val="23776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776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474.72503999999998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6168"/>
        <c:axId val="479441856"/>
      </c:barChart>
      <c:catAx>
        <c:axId val="47944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1856"/>
        <c:crosses val="autoZero"/>
        <c:auto val="1"/>
        <c:lblAlgn val="ctr"/>
        <c:lblOffset val="100"/>
        <c:noMultiLvlLbl val="0"/>
      </c:catAx>
      <c:valAx>
        <c:axId val="479441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6.9505820000000003E-3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3032"/>
        <c:axId val="479440680"/>
      </c:barChart>
      <c:catAx>
        <c:axId val="47944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0680"/>
        <c:crosses val="autoZero"/>
        <c:auto val="1"/>
        <c:lblAlgn val="ctr"/>
        <c:lblOffset val="100"/>
        <c:noMultiLvlLbl val="0"/>
      </c:catAx>
      <c:valAx>
        <c:axId val="47944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3.2041035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1464"/>
        <c:axId val="479444600"/>
      </c:barChart>
      <c:catAx>
        <c:axId val="47944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4600"/>
        <c:crosses val="autoZero"/>
        <c:auto val="1"/>
        <c:lblAlgn val="ctr"/>
        <c:lblOffset val="100"/>
        <c:noMultiLvlLbl val="0"/>
      </c:catAx>
      <c:valAx>
        <c:axId val="479444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20.479015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4352"/>
        <c:axId val="477168272"/>
      </c:barChart>
      <c:catAx>
        <c:axId val="47716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8272"/>
        <c:crosses val="autoZero"/>
        <c:auto val="1"/>
        <c:lblAlgn val="ctr"/>
        <c:lblOffset val="100"/>
        <c:noMultiLvlLbl val="0"/>
      </c:catAx>
      <c:valAx>
        <c:axId val="47716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256.54070000000002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2640"/>
        <c:axId val="479443816"/>
      </c:barChart>
      <c:catAx>
        <c:axId val="47944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3816"/>
        <c:crosses val="autoZero"/>
        <c:auto val="1"/>
        <c:lblAlgn val="ctr"/>
        <c:lblOffset val="100"/>
        <c:noMultiLvlLbl val="0"/>
      </c:catAx>
      <c:valAx>
        <c:axId val="47944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86.751390000000001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444992"/>
        <c:axId val="479441072"/>
      </c:barChart>
      <c:catAx>
        <c:axId val="47944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441072"/>
        <c:crosses val="autoZero"/>
        <c:auto val="1"/>
        <c:lblAlgn val="ctr"/>
        <c:lblOffset val="100"/>
        <c:noMultiLvlLbl val="0"/>
      </c:catAx>
      <c:valAx>
        <c:axId val="47944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44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4.7859999999999996</c:v>
                </c:pt>
                <c:pt idx="1">
                  <c:v>15.273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7809632"/>
        <c:axId val="557813944"/>
      </c:barChart>
      <c:catAx>
        <c:axId val="55780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13944"/>
        <c:crosses val="autoZero"/>
        <c:auto val="1"/>
        <c:lblAlgn val="ctr"/>
        <c:lblOffset val="100"/>
        <c:noMultiLvlLbl val="0"/>
      </c:catAx>
      <c:valAx>
        <c:axId val="55781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15.356344</c:v>
                </c:pt>
                <c:pt idx="1">
                  <c:v>12.521331</c:v>
                </c:pt>
                <c:pt idx="2">
                  <c:v>9.2608669999999993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444.64587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12376"/>
        <c:axId val="557808848"/>
      </c:barChart>
      <c:catAx>
        <c:axId val="55781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8848"/>
        <c:crosses val="autoZero"/>
        <c:auto val="1"/>
        <c:lblAlgn val="ctr"/>
        <c:lblOffset val="100"/>
        <c:noMultiLvlLbl val="0"/>
      </c:catAx>
      <c:valAx>
        <c:axId val="557808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1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15.205157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814336"/>
        <c:axId val="557807280"/>
      </c:barChart>
      <c:catAx>
        <c:axId val="55781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07280"/>
        <c:crosses val="autoZero"/>
        <c:auto val="1"/>
        <c:lblAlgn val="ctr"/>
        <c:lblOffset val="100"/>
        <c:noMultiLvlLbl val="0"/>
      </c:catAx>
      <c:valAx>
        <c:axId val="55780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77.22</c:v>
                </c:pt>
                <c:pt idx="1">
                  <c:v>9.2989999999999995</c:v>
                </c:pt>
                <c:pt idx="2">
                  <c:v>13.481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7810808"/>
        <c:axId val="557813160"/>
      </c:barChart>
      <c:catAx>
        <c:axId val="55781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813160"/>
        <c:crosses val="autoZero"/>
        <c:auto val="1"/>
        <c:lblAlgn val="ctr"/>
        <c:lblOffset val="100"/>
        <c:noMultiLvlLbl val="0"/>
      </c:catAx>
      <c:valAx>
        <c:axId val="55781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81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2299.3325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810512"/>
        <c:axId val="470810904"/>
      </c:barChart>
      <c:catAx>
        <c:axId val="47081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810904"/>
        <c:crosses val="autoZero"/>
        <c:auto val="1"/>
        <c:lblAlgn val="ctr"/>
        <c:lblOffset val="100"/>
        <c:noMultiLvlLbl val="0"/>
      </c:catAx>
      <c:valAx>
        <c:axId val="470810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81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95.915490000000005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811688"/>
        <c:axId val="470812472"/>
      </c:barChart>
      <c:catAx>
        <c:axId val="47081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0812472"/>
        <c:crosses val="autoZero"/>
        <c:auto val="1"/>
        <c:lblAlgn val="ctr"/>
        <c:lblOffset val="100"/>
        <c:noMultiLvlLbl val="0"/>
      </c:catAx>
      <c:valAx>
        <c:axId val="470812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81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720.60724000000005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813648"/>
        <c:axId val="412834200"/>
      </c:barChart>
      <c:catAx>
        <c:axId val="47081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834200"/>
        <c:crosses val="autoZero"/>
        <c:auto val="1"/>
        <c:lblAlgn val="ctr"/>
        <c:lblOffset val="100"/>
        <c:noMultiLvlLbl val="0"/>
      </c:catAx>
      <c:valAx>
        <c:axId val="41283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81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5.7569730000000003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7488"/>
        <c:axId val="477167096"/>
      </c:barChart>
      <c:catAx>
        <c:axId val="4771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7096"/>
        <c:crosses val="autoZero"/>
        <c:auto val="1"/>
        <c:lblAlgn val="ctr"/>
        <c:lblOffset val="100"/>
        <c:noMultiLvlLbl val="0"/>
      </c:catAx>
      <c:valAx>
        <c:axId val="477167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3848.2579999999998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834592"/>
        <c:axId val="412836160"/>
      </c:barChart>
      <c:catAx>
        <c:axId val="4128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836160"/>
        <c:crosses val="autoZero"/>
        <c:auto val="1"/>
        <c:lblAlgn val="ctr"/>
        <c:lblOffset val="100"/>
        <c:noMultiLvlLbl val="0"/>
      </c:catAx>
      <c:valAx>
        <c:axId val="41283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8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12.025342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835376"/>
        <c:axId val="412837336"/>
      </c:barChart>
      <c:catAx>
        <c:axId val="41283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837336"/>
        <c:crosses val="autoZero"/>
        <c:auto val="1"/>
        <c:lblAlgn val="ctr"/>
        <c:lblOffset val="100"/>
        <c:noMultiLvlLbl val="0"/>
      </c:catAx>
      <c:valAx>
        <c:axId val="41283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83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1.3204753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5310840"/>
        <c:axId val="235309272"/>
      </c:barChart>
      <c:catAx>
        <c:axId val="23531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5309272"/>
        <c:crosses val="autoZero"/>
        <c:auto val="1"/>
        <c:lblAlgn val="ctr"/>
        <c:lblOffset val="100"/>
        <c:noMultiLvlLbl val="0"/>
      </c:catAx>
      <c:valAx>
        <c:axId val="23530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531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163.61799999999999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65528"/>
        <c:axId val="477163568"/>
      </c:barChart>
      <c:catAx>
        <c:axId val="47716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63568"/>
        <c:crosses val="autoZero"/>
        <c:auto val="1"/>
        <c:lblAlgn val="ctr"/>
        <c:lblOffset val="100"/>
        <c:noMultiLvlLbl val="0"/>
      </c:catAx>
      <c:valAx>
        <c:axId val="47716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6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1.4595602000000001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6384"/>
        <c:axId val="480794424"/>
      </c:barChart>
      <c:catAx>
        <c:axId val="48079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4424"/>
        <c:crosses val="autoZero"/>
        <c:auto val="1"/>
        <c:lblAlgn val="ctr"/>
        <c:lblOffset val="100"/>
        <c:noMultiLvlLbl val="0"/>
      </c:catAx>
      <c:valAx>
        <c:axId val="480794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14.071745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4816"/>
        <c:axId val="480795208"/>
      </c:barChart>
      <c:catAx>
        <c:axId val="48079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5208"/>
        <c:crosses val="autoZero"/>
        <c:auto val="1"/>
        <c:lblAlgn val="ctr"/>
        <c:lblOffset val="100"/>
        <c:noMultiLvlLbl val="0"/>
      </c:catAx>
      <c:valAx>
        <c:axId val="48079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1.3204753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801872"/>
        <c:axId val="480801480"/>
      </c:barChart>
      <c:catAx>
        <c:axId val="48080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801480"/>
        <c:crosses val="autoZero"/>
        <c:auto val="1"/>
        <c:lblAlgn val="ctr"/>
        <c:lblOffset val="100"/>
        <c:noMultiLvlLbl val="0"/>
      </c:catAx>
      <c:valAx>
        <c:axId val="48080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80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426.04809999999998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800696"/>
        <c:axId val="480800304"/>
      </c:barChart>
      <c:catAx>
        <c:axId val="48080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800304"/>
        <c:crosses val="autoZero"/>
        <c:auto val="1"/>
        <c:lblAlgn val="ctr"/>
        <c:lblOffset val="100"/>
        <c:noMultiLvlLbl val="0"/>
      </c:catAx>
      <c:valAx>
        <c:axId val="48080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80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7.2956459999999996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0799128"/>
        <c:axId val="480797952"/>
      </c:barChart>
      <c:catAx>
        <c:axId val="48079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0797952"/>
        <c:crosses val="autoZero"/>
        <c:auto val="1"/>
        <c:lblAlgn val="ctr"/>
        <c:lblOffset val="100"/>
        <c:noMultiLvlLbl val="0"/>
      </c:catAx>
      <c:valAx>
        <c:axId val="48079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079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성원우, ID : H1900258)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19일 13:37:34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2299.3325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68.779304999999994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20.479015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77.22</v>
      </c>
      <c r="G8" s="59">
        <f>'DRIs DATA 입력'!G8</f>
        <v>9.2989999999999995</v>
      </c>
      <c r="H8" s="59">
        <f>'DRIs DATA 입력'!H8</f>
        <v>13.481</v>
      </c>
      <c r="I8" s="46"/>
      <c r="J8" s="59" t="s">
        <v>216</v>
      </c>
      <c r="K8" s="59">
        <f>'DRIs DATA 입력'!K8</f>
        <v>4.7859999999999996</v>
      </c>
      <c r="L8" s="59">
        <f>'DRIs DATA 입력'!L8</f>
        <v>15.273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444.64587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15.205157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5.7569730000000003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163.61799999999999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95.915490000000005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1.4544577999999999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1.4595602000000001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14.071745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1.3204753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426.04809999999998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7.2956459999999996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2.9786009999999998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3.1168857000000001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720.60724000000005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1314.4896000000001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3848.2579999999998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2942.7197000000001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465.14069999999998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83.464179999999999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12.025342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11.285971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474.72503999999998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6.9505820000000003E-3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3.2041035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256.54070000000002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86.751390000000001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11" sqref="F1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4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275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4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288</v>
      </c>
      <c r="J5" s="65"/>
      <c r="K5" s="65" t="s">
        <v>289</v>
      </c>
      <c r="L5" s="65" t="s">
        <v>290</v>
      </c>
      <c r="N5" s="65"/>
      <c r="O5" s="65" t="s">
        <v>291</v>
      </c>
      <c r="P5" s="65" t="s">
        <v>292</v>
      </c>
      <c r="Q5" s="65" t="s">
        <v>293</v>
      </c>
      <c r="R5" s="65" t="s">
        <v>294</v>
      </c>
      <c r="S5" s="65" t="s">
        <v>295</v>
      </c>
      <c r="U5" s="65"/>
      <c r="V5" s="65" t="s">
        <v>291</v>
      </c>
      <c r="W5" s="65" t="s">
        <v>292</v>
      </c>
      <c r="X5" s="65" t="s">
        <v>293</v>
      </c>
      <c r="Y5" s="65" t="s">
        <v>294</v>
      </c>
      <c r="Z5" s="65" t="s">
        <v>295</v>
      </c>
    </row>
    <row r="6" spans="1:27" x14ac:dyDescent="0.4">
      <c r="A6" s="65" t="s">
        <v>296</v>
      </c>
      <c r="B6" s="65">
        <v>1800</v>
      </c>
      <c r="C6" s="65">
        <v>2299.3325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68.779304999999994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20.479015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77.22</v>
      </c>
      <c r="G8" s="65">
        <v>9.2989999999999995</v>
      </c>
      <c r="H8" s="65">
        <v>13.481</v>
      </c>
      <c r="J8" s="65" t="s">
        <v>301</v>
      </c>
      <c r="K8" s="65">
        <v>4.7859999999999996</v>
      </c>
      <c r="L8" s="65">
        <v>15.273</v>
      </c>
    </row>
    <row r="13" spans="1:27" x14ac:dyDescent="0.4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291</v>
      </c>
      <c r="C15" s="65" t="s">
        <v>292</v>
      </c>
      <c r="D15" s="65" t="s">
        <v>293</v>
      </c>
      <c r="E15" s="65" t="s">
        <v>294</v>
      </c>
      <c r="F15" s="65" t="s">
        <v>295</v>
      </c>
      <c r="H15" s="65"/>
      <c r="I15" s="65" t="s">
        <v>291</v>
      </c>
      <c r="J15" s="65" t="s">
        <v>292</v>
      </c>
      <c r="K15" s="65" t="s">
        <v>293</v>
      </c>
      <c r="L15" s="65" t="s">
        <v>294</v>
      </c>
      <c r="M15" s="65" t="s">
        <v>295</v>
      </c>
      <c r="O15" s="65"/>
      <c r="P15" s="65" t="s">
        <v>291</v>
      </c>
      <c r="Q15" s="65" t="s">
        <v>292</v>
      </c>
      <c r="R15" s="65" t="s">
        <v>293</v>
      </c>
      <c r="S15" s="65" t="s">
        <v>294</v>
      </c>
      <c r="T15" s="65" t="s">
        <v>295</v>
      </c>
      <c r="V15" s="65"/>
      <c r="W15" s="65" t="s">
        <v>291</v>
      </c>
      <c r="X15" s="65" t="s">
        <v>292</v>
      </c>
      <c r="Y15" s="65" t="s">
        <v>293</v>
      </c>
      <c r="Z15" s="65" t="s">
        <v>294</v>
      </c>
      <c r="AA15" s="65" t="s">
        <v>295</v>
      </c>
    </row>
    <row r="16" spans="1:27" x14ac:dyDescent="0.4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444.64587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15.205157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5.7569730000000003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163.61799999999999</v>
      </c>
    </row>
    <row r="23" spans="1:62" x14ac:dyDescent="0.4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291</v>
      </c>
      <c r="C25" s="65" t="s">
        <v>292</v>
      </c>
      <c r="D25" s="65" t="s">
        <v>293</v>
      </c>
      <c r="E25" s="65" t="s">
        <v>294</v>
      </c>
      <c r="F25" s="65" t="s">
        <v>295</v>
      </c>
      <c r="H25" s="65"/>
      <c r="I25" s="65" t="s">
        <v>291</v>
      </c>
      <c r="J25" s="65" t="s">
        <v>292</v>
      </c>
      <c r="K25" s="65" t="s">
        <v>293</v>
      </c>
      <c r="L25" s="65" t="s">
        <v>294</v>
      </c>
      <c r="M25" s="65" t="s">
        <v>295</v>
      </c>
      <c r="O25" s="65"/>
      <c r="P25" s="65" t="s">
        <v>291</v>
      </c>
      <c r="Q25" s="65" t="s">
        <v>292</v>
      </c>
      <c r="R25" s="65" t="s">
        <v>293</v>
      </c>
      <c r="S25" s="65" t="s">
        <v>294</v>
      </c>
      <c r="T25" s="65" t="s">
        <v>295</v>
      </c>
      <c r="V25" s="65"/>
      <c r="W25" s="65" t="s">
        <v>291</v>
      </c>
      <c r="X25" s="65" t="s">
        <v>292</v>
      </c>
      <c r="Y25" s="65" t="s">
        <v>293</v>
      </c>
      <c r="Z25" s="65" t="s">
        <v>294</v>
      </c>
      <c r="AA25" s="65" t="s">
        <v>295</v>
      </c>
      <c r="AC25" s="65"/>
      <c r="AD25" s="65" t="s">
        <v>291</v>
      </c>
      <c r="AE25" s="65" t="s">
        <v>292</v>
      </c>
      <c r="AF25" s="65" t="s">
        <v>293</v>
      </c>
      <c r="AG25" s="65" t="s">
        <v>294</v>
      </c>
      <c r="AH25" s="65" t="s">
        <v>295</v>
      </c>
      <c r="AJ25" s="65"/>
      <c r="AK25" s="65" t="s">
        <v>291</v>
      </c>
      <c r="AL25" s="65" t="s">
        <v>292</v>
      </c>
      <c r="AM25" s="65" t="s">
        <v>293</v>
      </c>
      <c r="AN25" s="65" t="s">
        <v>294</v>
      </c>
      <c r="AO25" s="65" t="s">
        <v>295</v>
      </c>
      <c r="AQ25" s="65"/>
      <c r="AR25" s="65" t="s">
        <v>291</v>
      </c>
      <c r="AS25" s="65" t="s">
        <v>292</v>
      </c>
      <c r="AT25" s="65" t="s">
        <v>293</v>
      </c>
      <c r="AU25" s="65" t="s">
        <v>294</v>
      </c>
      <c r="AV25" s="65" t="s">
        <v>295</v>
      </c>
      <c r="AX25" s="65"/>
      <c r="AY25" s="65" t="s">
        <v>291</v>
      </c>
      <c r="AZ25" s="65" t="s">
        <v>292</v>
      </c>
      <c r="BA25" s="65" t="s">
        <v>293</v>
      </c>
      <c r="BB25" s="65" t="s">
        <v>294</v>
      </c>
      <c r="BC25" s="65" t="s">
        <v>295</v>
      </c>
      <c r="BE25" s="65"/>
      <c r="BF25" s="65" t="s">
        <v>291</v>
      </c>
      <c r="BG25" s="65" t="s">
        <v>292</v>
      </c>
      <c r="BH25" s="65" t="s">
        <v>293</v>
      </c>
      <c r="BI25" s="65" t="s">
        <v>294</v>
      </c>
      <c r="BJ25" s="65" t="s">
        <v>295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95.915490000000005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1.4544577999999999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1.4595602000000001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14.071745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1.3204753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426.04809999999998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7.2956459999999996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2.9786009999999998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3.1168857000000001</v>
      </c>
    </row>
    <row r="33" spans="1:68" x14ac:dyDescent="0.4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291</v>
      </c>
      <c r="C35" s="65" t="s">
        <v>292</v>
      </c>
      <c r="D35" s="65" t="s">
        <v>293</v>
      </c>
      <c r="E35" s="65" t="s">
        <v>294</v>
      </c>
      <c r="F35" s="65" t="s">
        <v>295</v>
      </c>
      <c r="H35" s="65"/>
      <c r="I35" s="65" t="s">
        <v>291</v>
      </c>
      <c r="J35" s="65" t="s">
        <v>292</v>
      </c>
      <c r="K35" s="65" t="s">
        <v>293</v>
      </c>
      <c r="L35" s="65" t="s">
        <v>294</v>
      </c>
      <c r="M35" s="65" t="s">
        <v>295</v>
      </c>
      <c r="O35" s="65"/>
      <c r="P35" s="65" t="s">
        <v>291</v>
      </c>
      <c r="Q35" s="65" t="s">
        <v>292</v>
      </c>
      <c r="R35" s="65" t="s">
        <v>293</v>
      </c>
      <c r="S35" s="65" t="s">
        <v>294</v>
      </c>
      <c r="T35" s="65" t="s">
        <v>295</v>
      </c>
      <c r="V35" s="65"/>
      <c r="W35" s="65" t="s">
        <v>291</v>
      </c>
      <c r="X35" s="65" t="s">
        <v>292</v>
      </c>
      <c r="Y35" s="65" t="s">
        <v>293</v>
      </c>
      <c r="Z35" s="65" t="s">
        <v>294</v>
      </c>
      <c r="AA35" s="65" t="s">
        <v>295</v>
      </c>
      <c r="AC35" s="65"/>
      <c r="AD35" s="65" t="s">
        <v>291</v>
      </c>
      <c r="AE35" s="65" t="s">
        <v>292</v>
      </c>
      <c r="AF35" s="65" t="s">
        <v>293</v>
      </c>
      <c r="AG35" s="65" t="s">
        <v>294</v>
      </c>
      <c r="AH35" s="65" t="s">
        <v>295</v>
      </c>
      <c r="AJ35" s="65"/>
      <c r="AK35" s="65" t="s">
        <v>291</v>
      </c>
      <c r="AL35" s="65" t="s">
        <v>292</v>
      </c>
      <c r="AM35" s="65" t="s">
        <v>293</v>
      </c>
      <c r="AN35" s="65" t="s">
        <v>294</v>
      </c>
      <c r="AO35" s="65" t="s">
        <v>295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720.60724000000005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1314.4896000000001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3848.2579999999998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2942.7197000000001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465.14069999999998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83.464179999999999</v>
      </c>
    </row>
    <row r="43" spans="1:68" x14ac:dyDescent="0.4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291</v>
      </c>
      <c r="C45" s="65" t="s">
        <v>292</v>
      </c>
      <c r="D45" s="65" t="s">
        <v>293</v>
      </c>
      <c r="E45" s="65" t="s">
        <v>294</v>
      </c>
      <c r="F45" s="65" t="s">
        <v>295</v>
      </c>
      <c r="H45" s="65"/>
      <c r="I45" s="65" t="s">
        <v>291</v>
      </c>
      <c r="J45" s="65" t="s">
        <v>292</v>
      </c>
      <c r="K45" s="65" t="s">
        <v>293</v>
      </c>
      <c r="L45" s="65" t="s">
        <v>294</v>
      </c>
      <c r="M45" s="65" t="s">
        <v>295</v>
      </c>
      <c r="O45" s="65"/>
      <c r="P45" s="65" t="s">
        <v>291</v>
      </c>
      <c r="Q45" s="65" t="s">
        <v>292</v>
      </c>
      <c r="R45" s="65" t="s">
        <v>293</v>
      </c>
      <c r="S45" s="65" t="s">
        <v>294</v>
      </c>
      <c r="T45" s="65" t="s">
        <v>295</v>
      </c>
      <c r="V45" s="65"/>
      <c r="W45" s="65" t="s">
        <v>291</v>
      </c>
      <c r="X45" s="65" t="s">
        <v>292</v>
      </c>
      <c r="Y45" s="65" t="s">
        <v>293</v>
      </c>
      <c r="Z45" s="65" t="s">
        <v>294</v>
      </c>
      <c r="AA45" s="65" t="s">
        <v>295</v>
      </c>
      <c r="AC45" s="65"/>
      <c r="AD45" s="65" t="s">
        <v>291</v>
      </c>
      <c r="AE45" s="65" t="s">
        <v>292</v>
      </c>
      <c r="AF45" s="65" t="s">
        <v>293</v>
      </c>
      <c r="AG45" s="65" t="s">
        <v>294</v>
      </c>
      <c r="AH45" s="65" t="s">
        <v>295</v>
      </c>
      <c r="AJ45" s="65"/>
      <c r="AK45" s="65" t="s">
        <v>291</v>
      </c>
      <c r="AL45" s="65" t="s">
        <v>292</v>
      </c>
      <c r="AM45" s="65" t="s">
        <v>293</v>
      </c>
      <c r="AN45" s="65" t="s">
        <v>294</v>
      </c>
      <c r="AO45" s="65" t="s">
        <v>295</v>
      </c>
      <c r="AQ45" s="65"/>
      <c r="AR45" s="65" t="s">
        <v>291</v>
      </c>
      <c r="AS45" s="65" t="s">
        <v>292</v>
      </c>
      <c r="AT45" s="65" t="s">
        <v>293</v>
      </c>
      <c r="AU45" s="65" t="s">
        <v>294</v>
      </c>
      <c r="AV45" s="65" t="s">
        <v>295</v>
      </c>
      <c r="AX45" s="65"/>
      <c r="AY45" s="65" t="s">
        <v>291</v>
      </c>
      <c r="AZ45" s="65" t="s">
        <v>292</v>
      </c>
      <c r="BA45" s="65" t="s">
        <v>293</v>
      </c>
      <c r="BB45" s="65" t="s">
        <v>294</v>
      </c>
      <c r="BC45" s="65" t="s">
        <v>295</v>
      </c>
      <c r="BE45" s="65"/>
      <c r="BF45" s="65" t="s">
        <v>291</v>
      </c>
      <c r="BG45" s="65" t="s">
        <v>292</v>
      </c>
      <c r="BH45" s="65" t="s">
        <v>293</v>
      </c>
      <c r="BI45" s="65" t="s">
        <v>294</v>
      </c>
      <c r="BJ45" s="65" t="s">
        <v>295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12.025342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11.285971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474.72503999999998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6.9505820000000003E-3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3.2041035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256.54070000000002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86.751390000000001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6" sqref="G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57</v>
      </c>
      <c r="E2" s="61">
        <v>2299.3325</v>
      </c>
      <c r="F2" s="61">
        <v>393.97635000000002</v>
      </c>
      <c r="G2" s="61">
        <v>47.446120000000001</v>
      </c>
      <c r="H2" s="61">
        <v>24.036560000000001</v>
      </c>
      <c r="I2" s="61">
        <v>23.409561</v>
      </c>
      <c r="J2" s="61">
        <v>68.779304999999994</v>
      </c>
      <c r="K2" s="61">
        <v>40.400691999999999</v>
      </c>
      <c r="L2" s="61">
        <v>28.378613000000001</v>
      </c>
      <c r="M2" s="61">
        <v>20.479015</v>
      </c>
      <c r="N2" s="61">
        <v>3.0190863999999999</v>
      </c>
      <c r="O2" s="61">
        <v>10.205878</v>
      </c>
      <c r="P2" s="61">
        <v>948.84955000000002</v>
      </c>
      <c r="Q2" s="61">
        <v>20.042154</v>
      </c>
      <c r="R2" s="61">
        <v>444.64587</v>
      </c>
      <c r="S2" s="61">
        <v>167.40801999999999</v>
      </c>
      <c r="T2" s="61">
        <v>3326.8542000000002</v>
      </c>
      <c r="U2" s="61">
        <v>5.7569730000000003</v>
      </c>
      <c r="V2" s="61">
        <v>15.205157</v>
      </c>
      <c r="W2" s="61">
        <v>163.61799999999999</v>
      </c>
      <c r="X2" s="61">
        <v>95.915490000000005</v>
      </c>
      <c r="Y2" s="61">
        <v>1.4544577999999999</v>
      </c>
      <c r="Z2" s="61">
        <v>1.4595602000000001</v>
      </c>
      <c r="AA2" s="61">
        <v>14.071745</v>
      </c>
      <c r="AB2" s="61">
        <v>1.3204753</v>
      </c>
      <c r="AC2" s="61">
        <v>426.04809999999998</v>
      </c>
      <c r="AD2" s="61">
        <v>7.2956459999999996</v>
      </c>
      <c r="AE2" s="61">
        <v>2.9786009999999998</v>
      </c>
      <c r="AF2" s="61">
        <v>3.1168857000000001</v>
      </c>
      <c r="AG2" s="61">
        <v>720.60724000000005</v>
      </c>
      <c r="AH2" s="61">
        <v>225.08539999999999</v>
      </c>
      <c r="AI2" s="61">
        <v>495.52184999999997</v>
      </c>
      <c r="AJ2" s="61">
        <v>1314.4896000000001</v>
      </c>
      <c r="AK2" s="61">
        <v>3848.2579999999998</v>
      </c>
      <c r="AL2" s="61">
        <v>465.14069999999998</v>
      </c>
      <c r="AM2" s="61">
        <v>2942.7197000000001</v>
      </c>
      <c r="AN2" s="61">
        <v>83.464179999999999</v>
      </c>
      <c r="AO2" s="61">
        <v>12.025342</v>
      </c>
      <c r="AP2" s="61">
        <v>9.6853300000000004</v>
      </c>
      <c r="AQ2" s="61">
        <v>2.3400110999999999</v>
      </c>
      <c r="AR2" s="61">
        <v>11.285971</v>
      </c>
      <c r="AS2" s="61">
        <v>474.72503999999998</v>
      </c>
      <c r="AT2" s="61">
        <v>6.9505820000000003E-3</v>
      </c>
      <c r="AU2" s="61">
        <v>3.2041035</v>
      </c>
      <c r="AV2" s="61">
        <v>256.54070000000002</v>
      </c>
      <c r="AW2" s="61">
        <v>86.751390000000001</v>
      </c>
      <c r="AX2" s="61">
        <v>9.0910754999999996E-2</v>
      </c>
      <c r="AY2" s="61">
        <v>0.74041290000000004</v>
      </c>
      <c r="AZ2" s="61">
        <v>233.66443000000001</v>
      </c>
      <c r="BA2" s="61">
        <v>37.154110000000003</v>
      </c>
      <c r="BB2" s="61">
        <v>15.356344</v>
      </c>
      <c r="BC2" s="61">
        <v>12.521331</v>
      </c>
      <c r="BD2" s="61">
        <v>9.2608669999999993</v>
      </c>
      <c r="BE2" s="61">
        <v>0.38353737999999998</v>
      </c>
      <c r="BF2" s="61">
        <v>1.6696686999999999</v>
      </c>
      <c r="BG2" s="61">
        <v>2.7754896000000001E-3</v>
      </c>
      <c r="BH2" s="61">
        <v>0.10578055</v>
      </c>
      <c r="BI2" s="61">
        <v>8.7838180000000002E-2</v>
      </c>
      <c r="BJ2" s="61">
        <v>0.31658166999999998</v>
      </c>
      <c r="BK2" s="61">
        <v>2.1349920000000001E-4</v>
      </c>
      <c r="BL2" s="61">
        <v>1.0030124</v>
      </c>
      <c r="BM2" s="61">
        <v>4.1623599999999996</v>
      </c>
      <c r="BN2" s="61">
        <v>0.81397540000000002</v>
      </c>
      <c r="BO2" s="61">
        <v>54.767555000000002</v>
      </c>
      <c r="BP2" s="61">
        <v>6.8107614999999999</v>
      </c>
      <c r="BQ2" s="61">
        <v>18.323903999999999</v>
      </c>
      <c r="BR2" s="61">
        <v>71.688999999999993</v>
      </c>
      <c r="BS2" s="61">
        <v>38.202010000000001</v>
      </c>
      <c r="BT2" s="61">
        <v>9.3475389999999994</v>
      </c>
      <c r="BU2" s="61">
        <v>0.26542916999999999</v>
      </c>
      <c r="BV2" s="61">
        <v>2.2807707999999999E-2</v>
      </c>
      <c r="BW2" s="61">
        <v>0.73507359999999999</v>
      </c>
      <c r="BX2" s="61">
        <v>1.1884801</v>
      </c>
      <c r="BY2" s="61">
        <v>0.17493105</v>
      </c>
      <c r="BZ2" s="61">
        <v>1.1518372E-3</v>
      </c>
      <c r="CA2" s="61">
        <v>0.50595765999999998</v>
      </c>
      <c r="CB2" s="61">
        <v>1.0809569999999999E-2</v>
      </c>
      <c r="CC2" s="61">
        <v>0.13187599999999999</v>
      </c>
      <c r="CD2" s="61">
        <v>1.3011549</v>
      </c>
      <c r="CE2" s="61">
        <v>0.22117232000000001</v>
      </c>
      <c r="CF2" s="61">
        <v>0.2283424</v>
      </c>
      <c r="CG2" s="61">
        <v>4.9500000000000003E-7</v>
      </c>
      <c r="CH2" s="61">
        <v>3.4092773E-2</v>
      </c>
      <c r="CI2" s="61">
        <v>5.0657519999999998E-3</v>
      </c>
      <c r="CJ2" s="61">
        <v>2.8111022000000001</v>
      </c>
      <c r="CK2" s="61">
        <v>6.2161986000000002E-2</v>
      </c>
      <c r="CL2" s="61">
        <v>2.1255723999999998</v>
      </c>
      <c r="CM2" s="61">
        <v>3.6938753000000002</v>
      </c>
      <c r="CN2" s="61">
        <v>2547.5100000000002</v>
      </c>
      <c r="CO2" s="61">
        <v>4461.6714000000002</v>
      </c>
      <c r="CP2" s="61">
        <v>1891.5114000000001</v>
      </c>
      <c r="CQ2" s="61">
        <v>1009.8371</v>
      </c>
      <c r="CR2" s="61">
        <v>396.60039999999998</v>
      </c>
      <c r="CS2" s="61">
        <v>728.77057000000002</v>
      </c>
      <c r="CT2" s="61">
        <v>2459.1262000000002</v>
      </c>
      <c r="CU2" s="61">
        <v>1445.4603</v>
      </c>
      <c r="CV2" s="61">
        <v>2354.9218999999998</v>
      </c>
      <c r="CW2" s="61">
        <v>1473.9585999999999</v>
      </c>
      <c r="CX2" s="61">
        <v>387.15857</v>
      </c>
      <c r="CY2" s="61">
        <v>3399.3184000000001</v>
      </c>
      <c r="CZ2" s="61">
        <v>1703.6815999999999</v>
      </c>
      <c r="DA2" s="61">
        <v>2995.0990000000002</v>
      </c>
      <c r="DB2" s="61">
        <v>3274.4458</v>
      </c>
      <c r="DC2" s="61">
        <v>4034.5985999999998</v>
      </c>
      <c r="DD2" s="61">
        <v>8300.4259999999995</v>
      </c>
      <c r="DE2" s="61">
        <v>1052.6472000000001</v>
      </c>
      <c r="DF2" s="61">
        <v>5038.2187999999996</v>
      </c>
      <c r="DG2" s="61">
        <v>1772.4272000000001</v>
      </c>
      <c r="DH2" s="61">
        <v>61.808185999999999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37.154110000000003</v>
      </c>
      <c r="B6">
        <f>BB2</f>
        <v>15.356344</v>
      </c>
      <c r="C6">
        <f>BC2</f>
        <v>12.521331</v>
      </c>
      <c r="D6">
        <f>BD2</f>
        <v>9.2608669999999993</v>
      </c>
    </row>
    <row r="7" spans="1:113" x14ac:dyDescent="0.4">
      <c r="B7">
        <f>ROUND(B6/MAX($B$6,$C$6,$D$6),1)</f>
        <v>1</v>
      </c>
      <c r="C7">
        <f>ROUND(C6/MAX($B$6,$C$6,$D$6),1)</f>
        <v>0.8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22887</v>
      </c>
      <c r="C2" s="56">
        <f ca="1">YEAR(TODAY())-YEAR(B2)+IF(TODAY()&gt;=DATE(YEAR(TODAY()),MONTH(B2),DAY(B2)),0,-1)</f>
        <v>57</v>
      </c>
      <c r="E2" s="52">
        <v>165.5</v>
      </c>
      <c r="F2" s="53" t="s">
        <v>39</v>
      </c>
      <c r="G2" s="52">
        <v>60.1</v>
      </c>
      <c r="H2" s="51" t="s">
        <v>41</v>
      </c>
      <c r="I2" s="72">
        <f>ROUND(G3/E3^2,1)</f>
        <v>21.9</v>
      </c>
    </row>
    <row r="3" spans="1:9" x14ac:dyDescent="0.4">
      <c r="E3" s="51">
        <f>E2/100</f>
        <v>1.655</v>
      </c>
      <c r="F3" s="51" t="s">
        <v>40</v>
      </c>
      <c r="G3" s="51">
        <f>G2</f>
        <v>60.1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성원우, ID : H1900258)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19일 13:37:34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276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57</v>
      </c>
      <c r="G12" s="137"/>
      <c r="H12" s="137"/>
      <c r="I12" s="137"/>
      <c r="K12" s="128">
        <f>'개인정보 및 신체계측 입력'!E2</f>
        <v>165.5</v>
      </c>
      <c r="L12" s="129"/>
      <c r="M12" s="122">
        <f>'개인정보 및 신체계측 입력'!G2</f>
        <v>60.1</v>
      </c>
      <c r="N12" s="123"/>
      <c r="O12" s="118" t="s">
        <v>271</v>
      </c>
      <c r="P12" s="112"/>
      <c r="Q12" s="115">
        <f>'개인정보 및 신체계측 입력'!I2</f>
        <v>21.9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성원우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77.22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9.2989999999999995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13.481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15.3</v>
      </c>
      <c r="L72" s="36" t="s">
        <v>53</v>
      </c>
      <c r="M72" s="36">
        <f>ROUND('DRIs DATA'!K8,1)</f>
        <v>4.8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59.29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126.71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95.92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88.03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90.08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256.55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120.25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2020-06-19T05:17:14Z</dcterms:modified>
</cp:coreProperties>
</file>