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<sst xmlns="http://schemas.openxmlformats.org/spreadsheetml/2006/main" count="692" uniqueCount="342">
  <si>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</si>
  <si>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</si>
  <si>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</si>
  <si>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</si>
  <si>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</si>
  <si>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</si>
  <si>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</si>
  <si>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</si>
  <si>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</si>
  <si>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</si>
  <si>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</si>
  <si>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</si>
  <si>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</si>
  <si>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</si>
  <si>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</si>
  <si>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</si>
  <si>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</si>
  <si>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</si>
  <si>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</si>
  <si>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</si>
  <si>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</si>
  <si>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</si>
  <si>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</si>
  <si>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</si>
  <si>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</si>
  <si>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</si>
  <si>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</si>
  <si>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</si>
  <si>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</si>
  <si>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</si>
  <si>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</si>
  <si>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</si>
  <si>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</si>
  <si>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</si>
  <si>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</si>
  <si>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</si>
  <si>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</si>
  <si>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</si>
  <si>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</si>
  <si>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</si>
  <si>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</si>
  <si>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</si>
  <si>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</si>
  <si>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</si>
  <si>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</si>
  <si>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</si>
  <si>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</si>
  <si>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</si>
  <si>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</si>
  <si>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</si>
  <si>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</si>
  <si>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</si>
  <si>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</si>
  <si>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</si>
  <si>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</si>
  <si>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</si>
  <si>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</si>
  <si>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</si>
  <si>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</si>
  <si>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</si>
  <si>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</si>
  <si>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</si>
  <si>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</si>
  <si>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</si>
  <si>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</si>
  <si>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</si>
  <si>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</si>
  <si>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</si>
  <si>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</si>
  <si>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</si>
  <si>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</si>
  <si>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</si>
  <si>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</si>
  <si>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</si>
  <si>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</si>
  <si>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</si>
  <si>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</si>
  <si>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</si>
  <si>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</si>
  <si>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</si>
  <si>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</si>
  <si>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</si>
  <si>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</si>
  <si>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</si>
  <si>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</si>
  <si>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</si>
  <si>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</si>
  <si>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</si>
  <si>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</si>
  <si>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</si>
  <si>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</si>
  <si>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</si>
  <si>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</si>
  <si>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</si>
  <si>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</si>
  <si>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</si>
  <si>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</si>
  <si>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</si>
  <si>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</si>
  <si>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</si>
  <si>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</si>
  <si>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</si>
  <si>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</si>
  <si>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</si>
  <si>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</si>
  <si>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</si>
  <si>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</si>
  <si>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</si>
  <si>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</si>
  <si>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</si>
  <si>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</si>
  <si>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</si>
  <si>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</si>
  <si>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</si>
  <si>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</si>
  <si>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</si>
  <si>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</si>
  <si>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</si>
  <si>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</si>
  <si>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</si>
  <si>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</si>
  <si>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</si>
  <si>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</si>
  <si>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</si>
  <si>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</si>
  <si>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</si>
  <si>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</si>
  <si>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</si>
  <si>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</si>
  <si>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</si>
  <si>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</si>
  <si>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</si>
  <si>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</si>
  <si>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</si>
  <si>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</si>
  <si>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</si>
  <si>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</si>
  <si>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</si>
  <si>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</si>
  <si>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</si>
  <si>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</si>
  <si>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</si>
  <si>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</si>
  <si>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</si>
  <si>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</si>
  <si>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</si>
  <si>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</si>
  <si>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</si>
  <si>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</si>
  <si>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</si>
  <si>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</si>
  <si>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</si>
  <si>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</si>
  <si>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</si>
  <si>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</si>
  <si>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</si>
  <si>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</si>
  <si>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</si>
  <si>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</si>
  <si>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</si>
  <si>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</si>
  <si>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</si>
  <si>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</si>
  <si>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</si>
  <si>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</si>
  <si>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</si>
  <si>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</si>
  <si>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</si>
  <si>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</si>
  <si>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</si>
  <si>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</si>
  <si>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</si>
  <si>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</si>
  <si>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</si>
  <si>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</si>
  <si>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</si>
  <si>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</si>
  <si>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</si>
  <si>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</si>
  <si>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</si>
  <si>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</si>
  <si>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</si>
  <si>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</si>
  <si>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</si>
  <si>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</si>
  <si>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</si>
  <si>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</si>
  <si>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</si>
  <si>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</si>
  <si>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</si>
  <si>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</si>
  <si>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</si>
  <si>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</si>
  <si>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</si>
  <si>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</si>
  <si>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</si>
  <si>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</si>
  <si>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</si>
  <si>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</si>
  <si>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</si>
  <si>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</si>
  <si>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</si>
  <si>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</si>
  <si>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</si>
  <si>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</si>
  <si>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</si>
  <si>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</si>
  <si>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</si>
  <si>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</si>
  <si>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</si>
  <si>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</si>
  <si>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</si>
  <si>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</si>
  <si>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</si>
  <si>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</si>
  <si>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</si>
  <si>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</si>
  <si>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</si>
  <si>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</si>
  <si>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</si>
  <si>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</si>
  <si>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</si>
  <si>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</si>
  <si>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</si>
  <si>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</si>
  <si>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</si>
  <si>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</si>
  <si>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</si>
  <si>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</si>
  <si>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</si>
  <si>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</si>
  <si>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</si>
  <si>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</si>
  <si>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</si>
  <si>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</si>
  <si>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</si>
  <si>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</si>
  <si>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</si>
  <si>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</si>
  <si>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</si>
  <si>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</si>
  <si>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</si>
  <si>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</si>
  <si>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</si>
  <si>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</si>
  <si>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</si>
  <si>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</si>
  <si>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</si>
  <si>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</si>
  <si>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</si>
  <si>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</si>
  <si>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</si>
  <si>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</si>
  <si>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</si>
  <si>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</si>
  <si>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</si>
  <si>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</si>
  <si>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</si>
  <si>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</si>
  <si>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</si>
  <si>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</si>
  <si>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</si>
  <si>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</si>
  <si>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</si>
  <si>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</si>
  <si>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</si>
  <si>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</si>
  <si>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</si>
  <si>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</si>
  <si>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</si>
  <si>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</si>
  <si>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</si>
  <si>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</si>
  <si>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</si>
  <si>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</si>
  <si>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</si>
  <si>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</si>
  <si>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</si>
  <si>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김남길, ID : H1900259)</t>
  </si>
  <si>
    <t>출력시각</t>
    <phoneticPr fontId="1" type="noConversion"/>
  </si>
  <si>
    <t>2020년 06월 19일 13:43:50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</si>
  <si>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</si>
  <si>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</si>
  <si>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</si>
  <si>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</si>
  <si>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</si>
  <si>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</si>
  <si>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</si>
  <si>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</si>
  <si>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</si>
  <si>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</si>
  <si>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</si>
  <si>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</si>
  <si>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</si>
  <si>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</si>
  <si>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</si>
  <si>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</si>
  <si>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</si>
  <si>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</si>
  <si>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</si>
  <si>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</si>
  <si>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</si>
  <si>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</si>
  <si>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</si>
  <si>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</si>
  <si>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</si>
  <si>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</si>
  <si>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</si>
  <si>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</si>
  <si>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</si>
  <si>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</si>
  <si>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</si>
  <si>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</si>
  <si>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</si>
  <si>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</si>
  <si>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</si>
  <si>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</si>
  <si>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</si>
  <si>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</si>
  <si>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</si>
  <si>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</si>
  <si>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</si>
  <si>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</si>
  <si>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</si>
  <si>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</si>
  <si>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</si>
  <si>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</si>
  <si>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</si>
  <si>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</si>
  <si>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</si>
  <si>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</si>
  <si>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</si>
  <si>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</si>
  <si>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</si>
  <si>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</si>
  <si>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</si>
  <si>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</si>
  <si>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</si>
  <si>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</si>
  <si>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</si>
  <si>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H1900259</t>
  </si>
  <si>
    <t>김남길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</si>
</sst>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61.645164000000001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80480"/>
        <c:axId val="560580872"/>
      </c:barChart>
      <c:catAx>
        <c:axId val="56058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80872"/>
        <c:crosses val="autoZero"/>
        <c:auto val="1"/>
        <c:lblAlgn val="ctr"/>
        <c:lblOffset val="100"/>
        <c:noMultiLvlLbl val="0"/>
      </c:catAx>
      <c:valAx>
        <c:axId val="560580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8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2.5592646999999999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735984"/>
        <c:axId val="483736376"/>
      </c:barChart>
      <c:catAx>
        <c:axId val="48373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736376"/>
        <c:crosses val="autoZero"/>
        <c:auto val="1"/>
        <c:lblAlgn val="ctr"/>
        <c:lblOffset val="100"/>
        <c:noMultiLvlLbl val="0"/>
      </c:catAx>
      <c:valAx>
        <c:axId val="48373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73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3.3323535999999998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737160"/>
        <c:axId val="483737552"/>
      </c:barChart>
      <c:catAx>
        <c:axId val="48373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737552"/>
        <c:crosses val="autoZero"/>
        <c:auto val="1"/>
        <c:lblAlgn val="ctr"/>
        <c:lblOffset val="100"/>
        <c:noMultiLvlLbl val="0"/>
      </c:catAx>
      <c:valAx>
        <c:axId val="48373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73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1158.5373999999999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738336"/>
        <c:axId val="483738728"/>
      </c:barChart>
      <c:catAx>
        <c:axId val="48373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738728"/>
        <c:crosses val="autoZero"/>
        <c:auto val="1"/>
        <c:lblAlgn val="ctr"/>
        <c:lblOffset val="100"/>
        <c:noMultiLvlLbl val="0"/>
      </c:catAx>
      <c:valAx>
        <c:axId val="483738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73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3375.8791999999999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739512"/>
        <c:axId val="483739904"/>
      </c:barChart>
      <c:catAx>
        <c:axId val="48373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739904"/>
        <c:crosses val="autoZero"/>
        <c:auto val="1"/>
        <c:lblAlgn val="ctr"/>
        <c:lblOffset val="100"/>
        <c:noMultiLvlLbl val="0"/>
      </c:catAx>
      <c:valAx>
        <c:axId val="4837399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73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270.94144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740688"/>
        <c:axId val="483741080"/>
      </c:barChart>
      <c:catAx>
        <c:axId val="48374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741080"/>
        <c:crosses val="autoZero"/>
        <c:auto val="1"/>
        <c:lblAlgn val="ctr"/>
        <c:lblOffset val="100"/>
        <c:noMultiLvlLbl val="0"/>
      </c:catAx>
      <c:valAx>
        <c:axId val="48374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74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132.00597999999999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741864"/>
        <c:axId val="483742256"/>
      </c:barChart>
      <c:catAx>
        <c:axId val="48374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742256"/>
        <c:crosses val="autoZero"/>
        <c:auto val="1"/>
        <c:lblAlgn val="ctr"/>
        <c:lblOffset val="100"/>
        <c:noMultiLvlLbl val="0"/>
      </c:catAx>
      <c:valAx>
        <c:axId val="48374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74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9.6350899999999999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9062416"/>
        <c:axId val="239062808"/>
      </c:barChart>
      <c:catAx>
        <c:axId val="23906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9062808"/>
        <c:crosses val="autoZero"/>
        <c:auto val="1"/>
        <c:lblAlgn val="ctr"/>
        <c:lblOffset val="100"/>
        <c:noMultiLvlLbl val="0"/>
      </c:catAx>
      <c:valAx>
        <c:axId val="239062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906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647.95150000000001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9063592"/>
        <c:axId val="239063984"/>
      </c:barChart>
      <c:catAx>
        <c:axId val="23906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9063984"/>
        <c:crosses val="autoZero"/>
        <c:auto val="1"/>
        <c:lblAlgn val="ctr"/>
        <c:lblOffset val="100"/>
        <c:noMultiLvlLbl val="0"/>
      </c:catAx>
      <c:valAx>
        <c:axId val="2390639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906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1.8195250999999999E-2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9064768"/>
        <c:axId val="239065160"/>
      </c:barChart>
      <c:catAx>
        <c:axId val="23906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9065160"/>
        <c:crosses val="autoZero"/>
        <c:auto val="1"/>
        <c:lblAlgn val="ctr"/>
        <c:lblOffset val="100"/>
        <c:noMultiLvlLbl val="0"/>
      </c:catAx>
      <c:valAx>
        <c:axId val="239065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906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2.9300055999999999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9065944"/>
        <c:axId val="239066336"/>
      </c:barChart>
      <c:catAx>
        <c:axId val="239065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9066336"/>
        <c:crosses val="autoZero"/>
        <c:auto val="1"/>
        <c:lblAlgn val="ctr"/>
        <c:lblOffset val="100"/>
        <c:noMultiLvlLbl val="0"/>
      </c:catAx>
      <c:valAx>
        <c:axId val="239066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9065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23.917515000000002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5354104"/>
        <c:axId val="480543496"/>
      </c:barChart>
      <c:catAx>
        <c:axId val="23535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543496"/>
        <c:crosses val="autoZero"/>
        <c:auto val="1"/>
        <c:lblAlgn val="ctr"/>
        <c:lblOffset val="100"/>
        <c:noMultiLvlLbl val="0"/>
      </c:catAx>
      <c:valAx>
        <c:axId val="480543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535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280.29163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9067512"/>
        <c:axId val="239067904"/>
      </c:barChart>
      <c:catAx>
        <c:axId val="23906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9067904"/>
        <c:crosses val="autoZero"/>
        <c:auto val="1"/>
        <c:lblAlgn val="ctr"/>
        <c:lblOffset val="100"/>
        <c:noMultiLvlLbl val="0"/>
      </c:catAx>
      <c:valAx>
        <c:axId val="239067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906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71.066280000000006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9068296"/>
        <c:axId val="239068688"/>
      </c:barChart>
      <c:catAx>
        <c:axId val="23906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9068688"/>
        <c:crosses val="autoZero"/>
        <c:auto val="1"/>
        <c:lblAlgn val="ctr"/>
        <c:lblOffset val="100"/>
        <c:noMultiLvlLbl val="0"/>
      </c:catAx>
      <c:valAx>
        <c:axId val="23906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906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5.3230000000000004</c:v>
                </c:pt>
                <c:pt idx="1">
                  <c:v>12.103999999999999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39069472"/>
        <c:axId val="239069864"/>
      </c:barChart>
      <c:catAx>
        <c:axId val="23906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9069864"/>
        <c:crosses val="autoZero"/>
        <c:auto val="1"/>
        <c:lblAlgn val="ctr"/>
        <c:lblOffset val="100"/>
        <c:noMultiLvlLbl val="0"/>
      </c:catAx>
      <c:valAx>
        <c:axId val="239069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906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10.957375000000001</c:v>
                </c:pt>
                <c:pt idx="1">
                  <c:v>11.121442</c:v>
                </c:pt>
                <c:pt idx="2">
                  <c:v>10.068403999999999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639.85270000000003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6953064"/>
        <c:axId val="236953456"/>
      </c:barChart>
      <c:catAx>
        <c:axId val="23695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6953456"/>
        <c:crosses val="autoZero"/>
        <c:auto val="1"/>
        <c:lblAlgn val="ctr"/>
        <c:lblOffset val="100"/>
        <c:noMultiLvlLbl val="0"/>
      </c:catAx>
      <c:valAx>
        <c:axId val="236953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6953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16.811972000000001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6954240"/>
        <c:axId val="236954632"/>
      </c:barChart>
      <c:catAx>
        <c:axId val="2369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6954632"/>
        <c:crosses val="autoZero"/>
        <c:auto val="1"/>
        <c:lblAlgn val="ctr"/>
        <c:lblOffset val="100"/>
        <c:noMultiLvlLbl val="0"/>
      </c:catAx>
      <c:valAx>
        <c:axId val="23695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695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75.100999999999999</c:v>
                </c:pt>
                <c:pt idx="1">
                  <c:v>9.76</c:v>
                </c:pt>
                <c:pt idx="2">
                  <c:v>15.14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36955416"/>
        <c:axId val="236955808"/>
      </c:barChart>
      <c:catAx>
        <c:axId val="23695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6955808"/>
        <c:crosses val="autoZero"/>
        <c:auto val="1"/>
        <c:lblAlgn val="ctr"/>
        <c:lblOffset val="100"/>
        <c:noMultiLvlLbl val="0"/>
      </c:catAx>
      <c:valAx>
        <c:axId val="23695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695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1823.2922000000001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6956592"/>
        <c:axId val="236956984"/>
      </c:barChart>
      <c:catAx>
        <c:axId val="23695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6956984"/>
        <c:crosses val="autoZero"/>
        <c:auto val="1"/>
        <c:lblAlgn val="ctr"/>
        <c:lblOffset val="100"/>
        <c:noMultiLvlLbl val="0"/>
      </c:catAx>
      <c:valAx>
        <c:axId val="236956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695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157.98224999999999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6957768"/>
        <c:axId val="236958160"/>
      </c:barChart>
      <c:catAx>
        <c:axId val="23695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6958160"/>
        <c:crosses val="autoZero"/>
        <c:auto val="1"/>
        <c:lblAlgn val="ctr"/>
        <c:lblOffset val="100"/>
        <c:noMultiLvlLbl val="0"/>
      </c:catAx>
      <c:valAx>
        <c:axId val="236958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6957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607.39959999999996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6958944"/>
        <c:axId val="236959336"/>
      </c:barChart>
      <c:catAx>
        <c:axId val="23695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6959336"/>
        <c:crosses val="autoZero"/>
        <c:auto val="1"/>
        <c:lblAlgn val="ctr"/>
        <c:lblOffset val="100"/>
        <c:noMultiLvlLbl val="0"/>
      </c:catAx>
      <c:valAx>
        <c:axId val="23695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695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4.8925960000000002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583352"/>
        <c:axId val="412583744"/>
      </c:barChart>
      <c:catAx>
        <c:axId val="41258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583744"/>
        <c:crosses val="autoZero"/>
        <c:auto val="1"/>
        <c:lblAlgn val="ctr"/>
        <c:lblOffset val="100"/>
        <c:noMultiLvlLbl val="0"/>
      </c:catAx>
      <c:valAx>
        <c:axId val="41258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58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4357.1396000000004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6593952"/>
        <c:axId val="236594344"/>
      </c:barChart>
      <c:catAx>
        <c:axId val="23659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6594344"/>
        <c:crosses val="autoZero"/>
        <c:auto val="1"/>
        <c:lblAlgn val="ctr"/>
        <c:lblOffset val="100"/>
        <c:noMultiLvlLbl val="0"/>
      </c:catAx>
      <c:valAx>
        <c:axId val="236594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659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13.456612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6595128"/>
        <c:axId val="236595520"/>
      </c:barChart>
      <c:catAx>
        <c:axId val="23659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6595520"/>
        <c:crosses val="autoZero"/>
        <c:auto val="1"/>
        <c:lblAlgn val="ctr"/>
        <c:lblOffset val="100"/>
        <c:noMultiLvlLbl val="0"/>
      </c:catAx>
      <c:valAx>
        <c:axId val="236595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659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1.7737645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6596304"/>
        <c:axId val="236596696"/>
      </c:barChart>
      <c:catAx>
        <c:axId val="23659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6596696"/>
        <c:crosses val="autoZero"/>
        <c:auto val="1"/>
        <c:lblAlgn val="ctr"/>
        <c:lblOffset val="100"/>
        <c:noMultiLvlLbl val="0"/>
      </c:catAx>
      <c:valAx>
        <c:axId val="23659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659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249.72484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584528"/>
        <c:axId val="412584920"/>
      </c:barChart>
      <c:catAx>
        <c:axId val="41258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584920"/>
        <c:crosses val="autoZero"/>
        <c:auto val="1"/>
        <c:lblAlgn val="ctr"/>
        <c:lblOffset val="100"/>
        <c:noMultiLvlLbl val="0"/>
      </c:catAx>
      <c:valAx>
        <c:axId val="412584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58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1.3664889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585704"/>
        <c:axId val="412586096"/>
      </c:barChart>
      <c:catAx>
        <c:axId val="41258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586096"/>
        <c:crosses val="autoZero"/>
        <c:auto val="1"/>
        <c:lblAlgn val="ctr"/>
        <c:lblOffset val="100"/>
        <c:noMultiLvlLbl val="0"/>
      </c:catAx>
      <c:valAx>
        <c:axId val="412586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585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15.67821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586880"/>
        <c:axId val="412587272"/>
      </c:barChart>
      <c:catAx>
        <c:axId val="41258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587272"/>
        <c:crosses val="autoZero"/>
        <c:auto val="1"/>
        <c:lblAlgn val="ctr"/>
        <c:lblOffset val="100"/>
        <c:noMultiLvlLbl val="0"/>
      </c:catAx>
      <c:valAx>
        <c:axId val="412587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58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1.7737645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588056"/>
        <c:axId val="412588448"/>
      </c:barChart>
      <c:catAx>
        <c:axId val="41258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588448"/>
        <c:crosses val="autoZero"/>
        <c:auto val="1"/>
        <c:lblAlgn val="ctr"/>
        <c:lblOffset val="100"/>
        <c:noMultiLvlLbl val="0"/>
      </c:catAx>
      <c:valAx>
        <c:axId val="412588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58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525.31464000000005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589232"/>
        <c:axId val="412589624"/>
      </c:barChart>
      <c:catAx>
        <c:axId val="41258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589624"/>
        <c:crosses val="autoZero"/>
        <c:auto val="1"/>
        <c:lblAlgn val="ctr"/>
        <c:lblOffset val="100"/>
        <c:noMultiLvlLbl val="0"/>
      </c:catAx>
      <c:valAx>
        <c:axId val="412589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58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7.6970369999999999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590408"/>
        <c:axId val="483735200"/>
      </c:barChart>
      <c:catAx>
        <c:axId val="41259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735200"/>
        <c:crosses val="autoZero"/>
        <c:auto val="1"/>
        <c:lblAlgn val="ctr"/>
        <c:lblOffset val="100"/>
        <c:noMultiLvlLbl val="0"/>
      </c:catAx>
      <c:valAx>
        <c:axId val="48373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59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김남길, ID : H1900259)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19일 13:43:50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1823.2922000000001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61.645164000000001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23.917515000000002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75.100999999999999</v>
      </c>
      <c r="G8" s="59">
        <f>'DRIs DATA 입력'!G8</f>
        <v>9.76</v>
      </c>
      <c r="H8" s="59">
        <f>'DRIs DATA 입력'!H8</f>
        <v>15.14</v>
      </c>
      <c r="I8" s="46"/>
      <c r="J8" s="59" t="s">
        <v>216</v>
      </c>
      <c r="K8" s="59">
        <f>'DRIs DATA 입력'!K8</f>
        <v>5.3230000000000004</v>
      </c>
      <c r="L8" s="59">
        <f>'DRIs DATA 입력'!L8</f>
        <v>12.103999999999999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639.85270000000003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16.811972000000001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4.8925960000000002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249.72484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157.98224999999999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1.5763335999999999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1.3664889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15.67821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1.7737645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525.31464000000005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7.6970369999999999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2.5592646999999999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3.3323535999999998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607.39959999999996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1158.5373999999999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4357.1396000000004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3375.8791999999999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270.94144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132.00597999999999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13.456612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9.6350899999999999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647.95150000000001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1.8195250999999999E-2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2.9300055999999999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280.29163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71.066280000000006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U20" sqref="U20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4">
      <c r="A3" s="71" t="s">
        <v>281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282</v>
      </c>
      <c r="B4" s="69"/>
      <c r="C4" s="69"/>
      <c r="E4" s="66" t="s">
        <v>283</v>
      </c>
      <c r="F4" s="67"/>
      <c r="G4" s="67"/>
      <c r="H4" s="68"/>
      <c r="J4" s="66" t="s">
        <v>284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4">
      <c r="A5" s="65"/>
      <c r="B5" s="65" t="s">
        <v>286</v>
      </c>
      <c r="C5" s="65" t="s">
        <v>287</v>
      </c>
      <c r="E5" s="65"/>
      <c r="F5" s="65" t="s">
        <v>50</v>
      </c>
      <c r="G5" s="65" t="s">
        <v>288</v>
      </c>
      <c r="H5" s="65" t="s">
        <v>289</v>
      </c>
      <c r="J5" s="65"/>
      <c r="K5" s="65" t="s">
        <v>290</v>
      </c>
      <c r="L5" s="65" t="s">
        <v>291</v>
      </c>
      <c r="N5" s="65"/>
      <c r="O5" s="65" t="s">
        <v>292</v>
      </c>
      <c r="P5" s="65" t="s">
        <v>293</v>
      </c>
      <c r="Q5" s="65" t="s">
        <v>294</v>
      </c>
      <c r="R5" s="65" t="s">
        <v>295</v>
      </c>
      <c r="S5" s="65" t="s">
        <v>296</v>
      </c>
      <c r="U5" s="65"/>
      <c r="V5" s="65" t="s">
        <v>292</v>
      </c>
      <c r="W5" s="65" t="s">
        <v>293</v>
      </c>
      <c r="X5" s="65" t="s">
        <v>294</v>
      </c>
      <c r="Y5" s="65" t="s">
        <v>295</v>
      </c>
      <c r="Z5" s="65" t="s">
        <v>296</v>
      </c>
    </row>
    <row r="6" spans="1:27" x14ac:dyDescent="0.4">
      <c r="A6" s="65" t="s">
        <v>297</v>
      </c>
      <c r="B6" s="65">
        <v>2200</v>
      </c>
      <c r="C6" s="65">
        <v>1823.2922000000001</v>
      </c>
      <c r="E6" s="65" t="s">
        <v>298</v>
      </c>
      <c r="F6" s="65">
        <v>55</v>
      </c>
      <c r="G6" s="65">
        <v>15</v>
      </c>
      <c r="H6" s="65">
        <v>7</v>
      </c>
      <c r="J6" s="65" t="s">
        <v>298</v>
      </c>
      <c r="K6" s="65">
        <v>0.1</v>
      </c>
      <c r="L6" s="65">
        <v>4</v>
      </c>
      <c r="N6" s="65" t="s">
        <v>299</v>
      </c>
      <c r="O6" s="65">
        <v>50</v>
      </c>
      <c r="P6" s="65">
        <v>60</v>
      </c>
      <c r="Q6" s="65">
        <v>0</v>
      </c>
      <c r="R6" s="65">
        <v>0</v>
      </c>
      <c r="S6" s="65">
        <v>61.645164000000001</v>
      </c>
      <c r="U6" s="65" t="s">
        <v>300</v>
      </c>
      <c r="V6" s="65">
        <v>0</v>
      </c>
      <c r="W6" s="65">
        <v>0</v>
      </c>
      <c r="X6" s="65">
        <v>25</v>
      </c>
      <c r="Y6" s="65">
        <v>0</v>
      </c>
      <c r="Z6" s="65">
        <v>23.917515000000002</v>
      </c>
    </row>
    <row r="7" spans="1:27" x14ac:dyDescent="0.4">
      <c r="E7" s="65" t="s">
        <v>301</v>
      </c>
      <c r="F7" s="65">
        <v>65</v>
      </c>
      <c r="G7" s="65">
        <v>30</v>
      </c>
      <c r="H7" s="65">
        <v>20</v>
      </c>
      <c r="J7" s="65" t="s">
        <v>301</v>
      </c>
      <c r="K7" s="65">
        <v>1</v>
      </c>
      <c r="L7" s="65">
        <v>10</v>
      </c>
    </row>
    <row r="8" spans="1:27" x14ac:dyDescent="0.4">
      <c r="E8" s="65" t="s">
        <v>302</v>
      </c>
      <c r="F8" s="65">
        <v>75.100999999999999</v>
      </c>
      <c r="G8" s="65">
        <v>9.76</v>
      </c>
      <c r="H8" s="65">
        <v>15.14</v>
      </c>
      <c r="J8" s="65" t="s">
        <v>302</v>
      </c>
      <c r="K8" s="65">
        <v>5.3230000000000004</v>
      </c>
      <c r="L8" s="65">
        <v>12.103999999999999</v>
      </c>
    </row>
    <row r="13" spans="1:27" x14ac:dyDescent="0.4">
      <c r="A13" s="70" t="s">
        <v>303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304</v>
      </c>
      <c r="B14" s="69"/>
      <c r="C14" s="69"/>
      <c r="D14" s="69"/>
      <c r="E14" s="69"/>
      <c r="F14" s="69"/>
      <c r="H14" s="69" t="s">
        <v>305</v>
      </c>
      <c r="I14" s="69"/>
      <c r="J14" s="69"/>
      <c r="K14" s="69"/>
      <c r="L14" s="69"/>
      <c r="M14" s="69"/>
      <c r="O14" s="69" t="s">
        <v>306</v>
      </c>
      <c r="P14" s="69"/>
      <c r="Q14" s="69"/>
      <c r="R14" s="69"/>
      <c r="S14" s="69"/>
      <c r="T14" s="69"/>
      <c r="V14" s="69" t="s">
        <v>307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292</v>
      </c>
      <c r="C15" s="65" t="s">
        <v>293</v>
      </c>
      <c r="D15" s="65" t="s">
        <v>294</v>
      </c>
      <c r="E15" s="65" t="s">
        <v>295</v>
      </c>
      <c r="F15" s="65" t="s">
        <v>296</v>
      </c>
      <c r="H15" s="65"/>
      <c r="I15" s="65" t="s">
        <v>292</v>
      </c>
      <c r="J15" s="65" t="s">
        <v>293</v>
      </c>
      <c r="K15" s="65" t="s">
        <v>294</v>
      </c>
      <c r="L15" s="65" t="s">
        <v>295</v>
      </c>
      <c r="M15" s="65" t="s">
        <v>296</v>
      </c>
      <c r="O15" s="65"/>
      <c r="P15" s="65" t="s">
        <v>292</v>
      </c>
      <c r="Q15" s="65" t="s">
        <v>293</v>
      </c>
      <c r="R15" s="65" t="s">
        <v>294</v>
      </c>
      <c r="S15" s="65" t="s">
        <v>295</v>
      </c>
      <c r="T15" s="65" t="s">
        <v>296</v>
      </c>
      <c r="V15" s="65"/>
      <c r="W15" s="65" t="s">
        <v>292</v>
      </c>
      <c r="X15" s="65" t="s">
        <v>293</v>
      </c>
      <c r="Y15" s="65" t="s">
        <v>294</v>
      </c>
      <c r="Z15" s="65" t="s">
        <v>295</v>
      </c>
      <c r="AA15" s="65" t="s">
        <v>296</v>
      </c>
    </row>
    <row r="16" spans="1:27" x14ac:dyDescent="0.4">
      <c r="A16" s="65" t="s">
        <v>308</v>
      </c>
      <c r="B16" s="65">
        <v>530</v>
      </c>
      <c r="C16" s="65">
        <v>750</v>
      </c>
      <c r="D16" s="65">
        <v>0</v>
      </c>
      <c r="E16" s="65">
        <v>3000</v>
      </c>
      <c r="F16" s="65">
        <v>639.85270000000003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16.811972000000001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4.8925960000000002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249.72484</v>
      </c>
    </row>
    <row r="23" spans="1:62" x14ac:dyDescent="0.4">
      <c r="A23" s="70" t="s">
        <v>309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310</v>
      </c>
      <c r="B24" s="69"/>
      <c r="C24" s="69"/>
      <c r="D24" s="69"/>
      <c r="E24" s="69"/>
      <c r="F24" s="69"/>
      <c r="H24" s="69" t="s">
        <v>311</v>
      </c>
      <c r="I24" s="69"/>
      <c r="J24" s="69"/>
      <c r="K24" s="69"/>
      <c r="L24" s="69"/>
      <c r="M24" s="69"/>
      <c r="O24" s="69" t="s">
        <v>312</v>
      </c>
      <c r="P24" s="69"/>
      <c r="Q24" s="69"/>
      <c r="R24" s="69"/>
      <c r="S24" s="69"/>
      <c r="T24" s="69"/>
      <c r="V24" s="69" t="s">
        <v>313</v>
      </c>
      <c r="W24" s="69"/>
      <c r="X24" s="69"/>
      <c r="Y24" s="69"/>
      <c r="Z24" s="69"/>
      <c r="AA24" s="69"/>
      <c r="AC24" s="69" t="s">
        <v>314</v>
      </c>
      <c r="AD24" s="69"/>
      <c r="AE24" s="69"/>
      <c r="AF24" s="69"/>
      <c r="AG24" s="69"/>
      <c r="AH24" s="69"/>
      <c r="AJ24" s="69" t="s">
        <v>315</v>
      </c>
      <c r="AK24" s="69"/>
      <c r="AL24" s="69"/>
      <c r="AM24" s="69"/>
      <c r="AN24" s="69"/>
      <c r="AO24" s="69"/>
      <c r="AQ24" s="69" t="s">
        <v>316</v>
      </c>
      <c r="AR24" s="69"/>
      <c r="AS24" s="69"/>
      <c r="AT24" s="69"/>
      <c r="AU24" s="69"/>
      <c r="AV24" s="69"/>
      <c r="AX24" s="69" t="s">
        <v>317</v>
      </c>
      <c r="AY24" s="69"/>
      <c r="AZ24" s="69"/>
      <c r="BA24" s="69"/>
      <c r="BB24" s="69"/>
      <c r="BC24" s="69"/>
      <c r="BE24" s="69" t="s">
        <v>318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292</v>
      </c>
      <c r="C25" s="65" t="s">
        <v>293</v>
      </c>
      <c r="D25" s="65" t="s">
        <v>294</v>
      </c>
      <c r="E25" s="65" t="s">
        <v>295</v>
      </c>
      <c r="F25" s="65" t="s">
        <v>296</v>
      </c>
      <c r="H25" s="65"/>
      <c r="I25" s="65" t="s">
        <v>292</v>
      </c>
      <c r="J25" s="65" t="s">
        <v>293</v>
      </c>
      <c r="K25" s="65" t="s">
        <v>294</v>
      </c>
      <c r="L25" s="65" t="s">
        <v>295</v>
      </c>
      <c r="M25" s="65" t="s">
        <v>296</v>
      </c>
      <c r="O25" s="65"/>
      <c r="P25" s="65" t="s">
        <v>292</v>
      </c>
      <c r="Q25" s="65" t="s">
        <v>293</v>
      </c>
      <c r="R25" s="65" t="s">
        <v>294</v>
      </c>
      <c r="S25" s="65" t="s">
        <v>295</v>
      </c>
      <c r="T25" s="65" t="s">
        <v>296</v>
      </c>
      <c r="V25" s="65"/>
      <c r="W25" s="65" t="s">
        <v>292</v>
      </c>
      <c r="X25" s="65" t="s">
        <v>293</v>
      </c>
      <c r="Y25" s="65" t="s">
        <v>294</v>
      </c>
      <c r="Z25" s="65" t="s">
        <v>295</v>
      </c>
      <c r="AA25" s="65" t="s">
        <v>296</v>
      </c>
      <c r="AC25" s="65"/>
      <c r="AD25" s="65" t="s">
        <v>292</v>
      </c>
      <c r="AE25" s="65" t="s">
        <v>293</v>
      </c>
      <c r="AF25" s="65" t="s">
        <v>294</v>
      </c>
      <c r="AG25" s="65" t="s">
        <v>295</v>
      </c>
      <c r="AH25" s="65" t="s">
        <v>296</v>
      </c>
      <c r="AJ25" s="65"/>
      <c r="AK25" s="65" t="s">
        <v>292</v>
      </c>
      <c r="AL25" s="65" t="s">
        <v>293</v>
      </c>
      <c r="AM25" s="65" t="s">
        <v>294</v>
      </c>
      <c r="AN25" s="65" t="s">
        <v>295</v>
      </c>
      <c r="AO25" s="65" t="s">
        <v>296</v>
      </c>
      <c r="AQ25" s="65"/>
      <c r="AR25" s="65" t="s">
        <v>292</v>
      </c>
      <c r="AS25" s="65" t="s">
        <v>293</v>
      </c>
      <c r="AT25" s="65" t="s">
        <v>294</v>
      </c>
      <c r="AU25" s="65" t="s">
        <v>295</v>
      </c>
      <c r="AV25" s="65" t="s">
        <v>296</v>
      </c>
      <c r="AX25" s="65"/>
      <c r="AY25" s="65" t="s">
        <v>292</v>
      </c>
      <c r="AZ25" s="65" t="s">
        <v>293</v>
      </c>
      <c r="BA25" s="65" t="s">
        <v>294</v>
      </c>
      <c r="BB25" s="65" t="s">
        <v>295</v>
      </c>
      <c r="BC25" s="65" t="s">
        <v>296</v>
      </c>
      <c r="BE25" s="65"/>
      <c r="BF25" s="65" t="s">
        <v>292</v>
      </c>
      <c r="BG25" s="65" t="s">
        <v>293</v>
      </c>
      <c r="BH25" s="65" t="s">
        <v>294</v>
      </c>
      <c r="BI25" s="65" t="s">
        <v>295</v>
      </c>
      <c r="BJ25" s="65" t="s">
        <v>296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157.98224999999999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1.5763335999999999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1.3664889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15.67821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1.7737645</v>
      </c>
      <c r="AJ26" s="65" t="s">
        <v>319</v>
      </c>
      <c r="AK26" s="65">
        <v>320</v>
      </c>
      <c r="AL26" s="65">
        <v>400</v>
      </c>
      <c r="AM26" s="65">
        <v>0</v>
      </c>
      <c r="AN26" s="65">
        <v>1000</v>
      </c>
      <c r="AO26" s="65">
        <v>525.31464000000005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7.6970369999999999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2.5592646999999999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3.3323535999999998</v>
      </c>
    </row>
    <row r="33" spans="1:68" x14ac:dyDescent="0.4">
      <c r="A33" s="70" t="s">
        <v>320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321</v>
      </c>
      <c r="B34" s="69"/>
      <c r="C34" s="69"/>
      <c r="D34" s="69"/>
      <c r="E34" s="69"/>
      <c r="F34" s="69"/>
      <c r="H34" s="69" t="s">
        <v>322</v>
      </c>
      <c r="I34" s="69"/>
      <c r="J34" s="69"/>
      <c r="K34" s="69"/>
      <c r="L34" s="69"/>
      <c r="M34" s="69"/>
      <c r="O34" s="69" t="s">
        <v>323</v>
      </c>
      <c r="P34" s="69"/>
      <c r="Q34" s="69"/>
      <c r="R34" s="69"/>
      <c r="S34" s="69"/>
      <c r="T34" s="69"/>
      <c r="V34" s="69" t="s">
        <v>324</v>
      </c>
      <c r="W34" s="69"/>
      <c r="X34" s="69"/>
      <c r="Y34" s="69"/>
      <c r="Z34" s="69"/>
      <c r="AA34" s="69"/>
      <c r="AC34" s="69" t="s">
        <v>325</v>
      </c>
      <c r="AD34" s="69"/>
      <c r="AE34" s="69"/>
      <c r="AF34" s="69"/>
      <c r="AG34" s="69"/>
      <c r="AH34" s="69"/>
      <c r="AJ34" s="69" t="s">
        <v>326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292</v>
      </c>
      <c r="C35" s="65" t="s">
        <v>293</v>
      </c>
      <c r="D35" s="65" t="s">
        <v>294</v>
      </c>
      <c r="E35" s="65" t="s">
        <v>295</v>
      </c>
      <c r="F35" s="65" t="s">
        <v>296</v>
      </c>
      <c r="H35" s="65"/>
      <c r="I35" s="65" t="s">
        <v>292</v>
      </c>
      <c r="J35" s="65" t="s">
        <v>293</v>
      </c>
      <c r="K35" s="65" t="s">
        <v>294</v>
      </c>
      <c r="L35" s="65" t="s">
        <v>295</v>
      </c>
      <c r="M35" s="65" t="s">
        <v>296</v>
      </c>
      <c r="O35" s="65"/>
      <c r="P35" s="65" t="s">
        <v>292</v>
      </c>
      <c r="Q35" s="65" t="s">
        <v>293</v>
      </c>
      <c r="R35" s="65" t="s">
        <v>294</v>
      </c>
      <c r="S35" s="65" t="s">
        <v>295</v>
      </c>
      <c r="T35" s="65" t="s">
        <v>296</v>
      </c>
      <c r="V35" s="65"/>
      <c r="W35" s="65" t="s">
        <v>292</v>
      </c>
      <c r="X35" s="65" t="s">
        <v>293</v>
      </c>
      <c r="Y35" s="65" t="s">
        <v>294</v>
      </c>
      <c r="Z35" s="65" t="s">
        <v>295</v>
      </c>
      <c r="AA35" s="65" t="s">
        <v>296</v>
      </c>
      <c r="AC35" s="65"/>
      <c r="AD35" s="65" t="s">
        <v>292</v>
      </c>
      <c r="AE35" s="65" t="s">
        <v>293</v>
      </c>
      <c r="AF35" s="65" t="s">
        <v>294</v>
      </c>
      <c r="AG35" s="65" t="s">
        <v>295</v>
      </c>
      <c r="AH35" s="65" t="s">
        <v>296</v>
      </c>
      <c r="AJ35" s="65"/>
      <c r="AK35" s="65" t="s">
        <v>292</v>
      </c>
      <c r="AL35" s="65" t="s">
        <v>293</v>
      </c>
      <c r="AM35" s="65" t="s">
        <v>294</v>
      </c>
      <c r="AN35" s="65" t="s">
        <v>295</v>
      </c>
      <c r="AO35" s="65" t="s">
        <v>296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607.39959999999996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1158.5373999999999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4357.1396000000004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3375.8791999999999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270.94144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132.00597999999999</v>
      </c>
    </row>
    <row r="43" spans="1:68" x14ac:dyDescent="0.4">
      <c r="A43" s="70" t="s">
        <v>327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328</v>
      </c>
      <c r="B44" s="69"/>
      <c r="C44" s="69"/>
      <c r="D44" s="69"/>
      <c r="E44" s="69"/>
      <c r="F44" s="69"/>
      <c r="H44" s="69" t="s">
        <v>329</v>
      </c>
      <c r="I44" s="69"/>
      <c r="J44" s="69"/>
      <c r="K44" s="69"/>
      <c r="L44" s="69"/>
      <c r="M44" s="69"/>
      <c r="O44" s="69" t="s">
        <v>330</v>
      </c>
      <c r="P44" s="69"/>
      <c r="Q44" s="69"/>
      <c r="R44" s="69"/>
      <c r="S44" s="69"/>
      <c r="T44" s="69"/>
      <c r="V44" s="69" t="s">
        <v>331</v>
      </c>
      <c r="W44" s="69"/>
      <c r="X44" s="69"/>
      <c r="Y44" s="69"/>
      <c r="Z44" s="69"/>
      <c r="AA44" s="69"/>
      <c r="AC44" s="69" t="s">
        <v>332</v>
      </c>
      <c r="AD44" s="69"/>
      <c r="AE44" s="69"/>
      <c r="AF44" s="69"/>
      <c r="AG44" s="69"/>
      <c r="AH44" s="69"/>
      <c r="AJ44" s="69" t="s">
        <v>333</v>
      </c>
      <c r="AK44" s="69"/>
      <c r="AL44" s="69"/>
      <c r="AM44" s="69"/>
      <c r="AN44" s="69"/>
      <c r="AO44" s="69"/>
      <c r="AQ44" s="69" t="s">
        <v>334</v>
      </c>
      <c r="AR44" s="69"/>
      <c r="AS44" s="69"/>
      <c r="AT44" s="69"/>
      <c r="AU44" s="69"/>
      <c r="AV44" s="69"/>
      <c r="AX44" s="69" t="s">
        <v>335</v>
      </c>
      <c r="AY44" s="69"/>
      <c r="AZ44" s="69"/>
      <c r="BA44" s="69"/>
      <c r="BB44" s="69"/>
      <c r="BC44" s="69"/>
      <c r="BE44" s="69" t="s">
        <v>336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292</v>
      </c>
      <c r="C45" s="65" t="s">
        <v>293</v>
      </c>
      <c r="D45" s="65" t="s">
        <v>294</v>
      </c>
      <c r="E45" s="65" t="s">
        <v>295</v>
      </c>
      <c r="F45" s="65" t="s">
        <v>296</v>
      </c>
      <c r="H45" s="65"/>
      <c r="I45" s="65" t="s">
        <v>292</v>
      </c>
      <c r="J45" s="65" t="s">
        <v>293</v>
      </c>
      <c r="K45" s="65" t="s">
        <v>294</v>
      </c>
      <c r="L45" s="65" t="s">
        <v>295</v>
      </c>
      <c r="M45" s="65" t="s">
        <v>296</v>
      </c>
      <c r="O45" s="65"/>
      <c r="P45" s="65" t="s">
        <v>292</v>
      </c>
      <c r="Q45" s="65" t="s">
        <v>293</v>
      </c>
      <c r="R45" s="65" t="s">
        <v>294</v>
      </c>
      <c r="S45" s="65" t="s">
        <v>295</v>
      </c>
      <c r="T45" s="65" t="s">
        <v>296</v>
      </c>
      <c r="V45" s="65"/>
      <c r="W45" s="65" t="s">
        <v>292</v>
      </c>
      <c r="X45" s="65" t="s">
        <v>293</v>
      </c>
      <c r="Y45" s="65" t="s">
        <v>294</v>
      </c>
      <c r="Z45" s="65" t="s">
        <v>295</v>
      </c>
      <c r="AA45" s="65" t="s">
        <v>296</v>
      </c>
      <c r="AC45" s="65"/>
      <c r="AD45" s="65" t="s">
        <v>292</v>
      </c>
      <c r="AE45" s="65" t="s">
        <v>293</v>
      </c>
      <c r="AF45" s="65" t="s">
        <v>294</v>
      </c>
      <c r="AG45" s="65" t="s">
        <v>295</v>
      </c>
      <c r="AH45" s="65" t="s">
        <v>296</v>
      </c>
      <c r="AJ45" s="65"/>
      <c r="AK45" s="65" t="s">
        <v>292</v>
      </c>
      <c r="AL45" s="65" t="s">
        <v>293</v>
      </c>
      <c r="AM45" s="65" t="s">
        <v>294</v>
      </c>
      <c r="AN45" s="65" t="s">
        <v>295</v>
      </c>
      <c r="AO45" s="65" t="s">
        <v>296</v>
      </c>
      <c r="AQ45" s="65"/>
      <c r="AR45" s="65" t="s">
        <v>292</v>
      </c>
      <c r="AS45" s="65" t="s">
        <v>293</v>
      </c>
      <c r="AT45" s="65" t="s">
        <v>294</v>
      </c>
      <c r="AU45" s="65" t="s">
        <v>295</v>
      </c>
      <c r="AV45" s="65" t="s">
        <v>296</v>
      </c>
      <c r="AX45" s="65"/>
      <c r="AY45" s="65" t="s">
        <v>292</v>
      </c>
      <c r="AZ45" s="65" t="s">
        <v>293</v>
      </c>
      <c r="BA45" s="65" t="s">
        <v>294</v>
      </c>
      <c r="BB45" s="65" t="s">
        <v>295</v>
      </c>
      <c r="BC45" s="65" t="s">
        <v>296</v>
      </c>
      <c r="BE45" s="65"/>
      <c r="BF45" s="65" t="s">
        <v>292</v>
      </c>
      <c r="BG45" s="65" t="s">
        <v>293</v>
      </c>
      <c r="BH45" s="65" t="s">
        <v>294</v>
      </c>
      <c r="BI45" s="65" t="s">
        <v>295</v>
      </c>
      <c r="BJ45" s="65" t="s">
        <v>296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13.456612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9.6350899999999999</v>
      </c>
      <c r="O46" s="65" t="s">
        <v>337</v>
      </c>
      <c r="P46" s="65">
        <v>600</v>
      </c>
      <c r="Q46" s="65">
        <v>800</v>
      </c>
      <c r="R46" s="65">
        <v>0</v>
      </c>
      <c r="S46" s="65">
        <v>10000</v>
      </c>
      <c r="T46" s="65">
        <v>647.95150000000001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1.8195250999999999E-2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2.9300055999999999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280.29163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71.066280000000006</v>
      </c>
      <c r="AX46" s="65" t="s">
        <v>338</v>
      </c>
      <c r="AY46" s="65"/>
      <c r="AZ46" s="65"/>
      <c r="BA46" s="65"/>
      <c r="BB46" s="65"/>
      <c r="BC46" s="65"/>
      <c r="BE46" s="65" t="s">
        <v>339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3" sqref="F13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340</v>
      </c>
      <c r="B2" s="61" t="s">
        <v>341</v>
      </c>
      <c r="C2" s="61" t="s">
        <v>275</v>
      </c>
      <c r="D2" s="61">
        <v>61</v>
      </c>
      <c r="E2" s="61">
        <v>1823.2922000000001</v>
      </c>
      <c r="F2" s="61">
        <v>305.78841999999997</v>
      </c>
      <c r="G2" s="61">
        <v>39.738460000000003</v>
      </c>
      <c r="H2" s="61">
        <v>22.189806000000001</v>
      </c>
      <c r="I2" s="61">
        <v>17.548655</v>
      </c>
      <c r="J2" s="61">
        <v>61.645164000000001</v>
      </c>
      <c r="K2" s="61">
        <v>33.671447999999998</v>
      </c>
      <c r="L2" s="61">
        <v>27.973714999999999</v>
      </c>
      <c r="M2" s="61">
        <v>23.917515000000002</v>
      </c>
      <c r="N2" s="61">
        <v>2.5422497000000002</v>
      </c>
      <c r="O2" s="61">
        <v>13.281075</v>
      </c>
      <c r="P2" s="61">
        <v>1064.0129999999999</v>
      </c>
      <c r="Q2" s="61">
        <v>21.357239</v>
      </c>
      <c r="R2" s="61">
        <v>639.85270000000003</v>
      </c>
      <c r="S2" s="61">
        <v>113.71237000000001</v>
      </c>
      <c r="T2" s="61">
        <v>6313.6787000000004</v>
      </c>
      <c r="U2" s="61">
        <v>4.8925960000000002</v>
      </c>
      <c r="V2" s="61">
        <v>16.811972000000001</v>
      </c>
      <c r="W2" s="61">
        <v>249.72484</v>
      </c>
      <c r="X2" s="61">
        <v>157.98224999999999</v>
      </c>
      <c r="Y2" s="61">
        <v>1.5763335999999999</v>
      </c>
      <c r="Z2" s="61">
        <v>1.3664889</v>
      </c>
      <c r="AA2" s="61">
        <v>15.67821</v>
      </c>
      <c r="AB2" s="61">
        <v>1.7737645</v>
      </c>
      <c r="AC2" s="61">
        <v>525.31464000000005</v>
      </c>
      <c r="AD2" s="61">
        <v>7.6970369999999999</v>
      </c>
      <c r="AE2" s="61">
        <v>2.5592646999999999</v>
      </c>
      <c r="AF2" s="61">
        <v>3.3323535999999998</v>
      </c>
      <c r="AG2" s="61">
        <v>607.39959999999996</v>
      </c>
      <c r="AH2" s="61">
        <v>280.37848000000002</v>
      </c>
      <c r="AI2" s="61">
        <v>327.02112</v>
      </c>
      <c r="AJ2" s="61">
        <v>1158.5373999999999</v>
      </c>
      <c r="AK2" s="61">
        <v>4357.1396000000004</v>
      </c>
      <c r="AL2" s="61">
        <v>270.94144</v>
      </c>
      <c r="AM2" s="61">
        <v>3375.8791999999999</v>
      </c>
      <c r="AN2" s="61">
        <v>132.00597999999999</v>
      </c>
      <c r="AO2" s="61">
        <v>13.456612</v>
      </c>
      <c r="AP2" s="61">
        <v>10.477178</v>
      </c>
      <c r="AQ2" s="61">
        <v>2.9794334999999998</v>
      </c>
      <c r="AR2" s="61">
        <v>9.6350899999999999</v>
      </c>
      <c r="AS2" s="61">
        <v>647.95150000000001</v>
      </c>
      <c r="AT2" s="61">
        <v>1.8195250999999999E-2</v>
      </c>
      <c r="AU2" s="61">
        <v>2.9300055999999999</v>
      </c>
      <c r="AV2" s="61">
        <v>280.29163</v>
      </c>
      <c r="AW2" s="61">
        <v>71.066280000000006</v>
      </c>
      <c r="AX2" s="61">
        <v>0.14559294</v>
      </c>
      <c r="AY2" s="61">
        <v>0.97899616</v>
      </c>
      <c r="AZ2" s="61">
        <v>196.50377</v>
      </c>
      <c r="BA2" s="61">
        <v>32.166065000000003</v>
      </c>
      <c r="BB2" s="61">
        <v>10.957375000000001</v>
      </c>
      <c r="BC2" s="61">
        <v>11.121442</v>
      </c>
      <c r="BD2" s="61">
        <v>10.068403999999999</v>
      </c>
      <c r="BE2" s="61">
        <v>0.82915985999999997</v>
      </c>
      <c r="BF2" s="61">
        <v>2.7357116000000001</v>
      </c>
      <c r="BG2" s="61">
        <v>2.7754896000000001E-3</v>
      </c>
      <c r="BH2" s="61">
        <v>5.4582298000000001E-2</v>
      </c>
      <c r="BI2" s="61">
        <v>4.1901313000000003E-2</v>
      </c>
      <c r="BJ2" s="61">
        <v>0.13494173000000001</v>
      </c>
      <c r="BK2" s="61">
        <v>2.1349920000000001E-4</v>
      </c>
      <c r="BL2" s="61">
        <v>0.34507896999999998</v>
      </c>
      <c r="BM2" s="61">
        <v>2.8203168000000001</v>
      </c>
      <c r="BN2" s="61">
        <v>0.66185000000000005</v>
      </c>
      <c r="BO2" s="61">
        <v>39.531959999999998</v>
      </c>
      <c r="BP2" s="61">
        <v>6.2377542999999998</v>
      </c>
      <c r="BQ2" s="61">
        <v>12.105066000000001</v>
      </c>
      <c r="BR2" s="61">
        <v>43.961019999999998</v>
      </c>
      <c r="BS2" s="61">
        <v>23.738769999999999</v>
      </c>
      <c r="BT2" s="61">
        <v>7.5783123999999997</v>
      </c>
      <c r="BU2" s="61">
        <v>0.2683315</v>
      </c>
      <c r="BV2" s="61">
        <v>4.3307150000000003E-2</v>
      </c>
      <c r="BW2" s="61">
        <v>0.52598053</v>
      </c>
      <c r="BX2" s="61">
        <v>1.0449862000000001</v>
      </c>
      <c r="BY2" s="61">
        <v>0.10113686</v>
      </c>
      <c r="BZ2" s="61">
        <v>7.3602409999999998E-4</v>
      </c>
      <c r="CA2" s="61">
        <v>0.51965249999999996</v>
      </c>
      <c r="CB2" s="61">
        <v>1.7140431000000001E-2</v>
      </c>
      <c r="CC2" s="61">
        <v>0.16007218000000001</v>
      </c>
      <c r="CD2" s="61">
        <v>1.4582299000000001</v>
      </c>
      <c r="CE2" s="61">
        <v>6.3097E-2</v>
      </c>
      <c r="CF2" s="61">
        <v>0.35201672000000001</v>
      </c>
      <c r="CG2" s="61">
        <v>0</v>
      </c>
      <c r="CH2" s="61">
        <v>4.2499719999999998E-2</v>
      </c>
      <c r="CI2" s="61">
        <v>2.5332670000000001E-3</v>
      </c>
      <c r="CJ2" s="61">
        <v>3.1021152000000001</v>
      </c>
      <c r="CK2" s="61">
        <v>1.1009974E-2</v>
      </c>
      <c r="CL2" s="61">
        <v>2.1568189000000002</v>
      </c>
      <c r="CM2" s="61">
        <v>2.3891458999999999</v>
      </c>
      <c r="CN2" s="61">
        <v>2044.2574</v>
      </c>
      <c r="CO2" s="61">
        <v>3558.8252000000002</v>
      </c>
      <c r="CP2" s="61">
        <v>2008.6112000000001</v>
      </c>
      <c r="CQ2" s="61">
        <v>804.37800000000004</v>
      </c>
      <c r="CR2" s="61">
        <v>374.42358000000002</v>
      </c>
      <c r="CS2" s="61">
        <v>445.15969999999999</v>
      </c>
      <c r="CT2" s="61">
        <v>1984.1989000000001</v>
      </c>
      <c r="CU2" s="61">
        <v>1242.0123000000001</v>
      </c>
      <c r="CV2" s="61">
        <v>1420.9745</v>
      </c>
      <c r="CW2" s="61">
        <v>1395.8590999999999</v>
      </c>
      <c r="CX2" s="61">
        <v>386.12335000000002</v>
      </c>
      <c r="CY2" s="61">
        <v>2613.9299999999998</v>
      </c>
      <c r="CZ2" s="61">
        <v>1377.1454000000001</v>
      </c>
      <c r="DA2" s="61">
        <v>2756.03</v>
      </c>
      <c r="DB2" s="61">
        <v>2713.9946</v>
      </c>
      <c r="DC2" s="61">
        <v>3985.7755999999999</v>
      </c>
      <c r="DD2" s="61">
        <v>7044.0757000000003</v>
      </c>
      <c r="DE2" s="61">
        <v>1275.8646000000001</v>
      </c>
      <c r="DF2" s="61">
        <v>3511.6711</v>
      </c>
      <c r="DG2" s="61">
        <v>1566.5841</v>
      </c>
      <c r="DH2" s="61">
        <v>90.326865999999995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32.166065000000003</v>
      </c>
      <c r="B6">
        <f>BB2</f>
        <v>10.957375000000001</v>
      </c>
      <c r="C6">
        <f>BC2</f>
        <v>11.121442</v>
      </c>
      <c r="D6">
        <f>BD2</f>
        <v>10.068403999999999</v>
      </c>
    </row>
    <row r="7" spans="1:113" x14ac:dyDescent="0.4">
      <c r="B7">
        <f>ROUND(B6/MAX($B$6,$C$6,$D$6),1)</f>
        <v>1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21510</v>
      </c>
      <c r="C2" s="56">
        <f ca="1">YEAR(TODAY())-YEAR(B2)+IF(TODAY()&gt;=DATE(YEAR(TODAY()),MONTH(B2),DAY(B2)),0,-1)</f>
        <v>61</v>
      </c>
      <c r="E2" s="52">
        <v>167.5</v>
      </c>
      <c r="F2" s="53" t="s">
        <v>39</v>
      </c>
      <c r="G2" s="52">
        <v>66.900000000000006</v>
      </c>
      <c r="H2" s="51" t="s">
        <v>41</v>
      </c>
      <c r="I2" s="72">
        <f>ROUND(G3/E3^2,1)</f>
        <v>23.8</v>
      </c>
    </row>
    <row r="3" spans="1:9" x14ac:dyDescent="0.4">
      <c r="E3" s="51">
        <f>E2/100</f>
        <v>1.675</v>
      </c>
      <c r="F3" s="51" t="s">
        <v>40</v>
      </c>
      <c r="G3" s="51">
        <f>G2</f>
        <v>66.900000000000006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44001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김남길, ID : H1900259)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19일 13:43:50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276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44001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61</v>
      </c>
      <c r="G12" s="137"/>
      <c r="H12" s="137"/>
      <c r="I12" s="137"/>
      <c r="K12" s="128">
        <f>'개인정보 및 신체계측 입력'!E2</f>
        <v>167.5</v>
      </c>
      <c r="L12" s="129"/>
      <c r="M12" s="122">
        <f>'개인정보 및 신체계측 입력'!G2</f>
        <v>66.900000000000006</v>
      </c>
      <c r="N12" s="123"/>
      <c r="O12" s="118" t="s">
        <v>271</v>
      </c>
      <c r="P12" s="112"/>
      <c r="Q12" s="115">
        <f>'개인정보 및 신체계측 입력'!I2</f>
        <v>23.8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김남길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75.100999999999999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9.76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15.14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12.1</v>
      </c>
      <c r="L72" s="36" t="s">
        <v>53</v>
      </c>
      <c r="M72" s="36">
        <f>ROUND('DRIs DATA'!K8,1)</f>
        <v>5.3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85.31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140.1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157.97999999999999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118.25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75.92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290.48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134.57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2020-06-19T05:18:51Z</dcterms:modified>
</cp:coreProperties>
</file>