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<sst xmlns="http://schemas.openxmlformats.org/spreadsheetml/2006/main" count="692" uniqueCount="346">
  <si>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</si>
  <si>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</si>
  <si>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</si>
  <si>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</si>
  <si>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</si>
  <si>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</si>
  <si>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</si>
  <si>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</si>
  <si>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</si>
  <si>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</si>
  <si>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</si>
  <si>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</si>
  <si>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</si>
  <si>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</si>
  <si>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</si>
  <si>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</si>
  <si>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</si>
  <si>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</si>
  <si>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</si>
  <si>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</si>
  <si>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</si>
  <si>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</si>
  <si>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</si>
  <si>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</si>
  <si>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</si>
  <si>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</si>
  <si>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</si>
  <si>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</si>
  <si>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</si>
  <si>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</si>
  <si>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</si>
  <si>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</si>
  <si>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</si>
  <si>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</si>
  <si>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</si>
  <si>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</si>
  <si>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</si>
  <si>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</si>
  <si>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</si>
  <si>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</si>
  <si>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</si>
  <si>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</si>
  <si>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</si>
  <si>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</si>
  <si>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</si>
  <si>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</si>
  <si>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</si>
  <si>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</si>
  <si>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</si>
  <si>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</si>
  <si>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</si>
  <si>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</si>
  <si>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</si>
  <si>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</si>
  <si>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</si>
  <si>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</si>
  <si>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</si>
  <si>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</si>
  <si>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</si>
  <si>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</si>
  <si>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</si>
  <si>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</si>
  <si>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</si>
  <si>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</si>
  <si>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</si>
  <si>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</si>
  <si>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</si>
  <si>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</si>
  <si>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</si>
  <si>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</si>
  <si>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</si>
  <si>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</si>
  <si>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</si>
  <si>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</si>
  <si>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</si>
  <si>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</si>
  <si>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</si>
  <si>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</si>
  <si>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</si>
  <si>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</si>
  <si>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</si>
  <si>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</si>
  <si>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</si>
  <si>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</si>
  <si>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</si>
  <si>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</si>
  <si>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</si>
  <si>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</si>
  <si>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</si>
  <si>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</si>
  <si>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</si>
  <si>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</si>
  <si>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</si>
  <si>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</si>
  <si>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</si>
  <si>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</si>
  <si>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</si>
  <si>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</si>
  <si>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</si>
  <si>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</si>
  <si>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</si>
  <si>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</si>
  <si>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</si>
  <si>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</si>
  <si>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</si>
  <si>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</si>
  <si>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</si>
  <si>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</si>
  <si>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</si>
  <si>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</si>
  <si>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</si>
  <si>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</si>
  <si>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</si>
  <si>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</si>
  <si>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</si>
  <si>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</si>
  <si>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</si>
  <si>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</si>
  <si>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</si>
  <si>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</si>
  <si>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</si>
  <si>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</si>
  <si>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</si>
  <si>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</si>
  <si>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</si>
  <si>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</si>
  <si>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</si>
  <si>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</si>
  <si>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</si>
  <si>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</si>
  <si>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</si>
  <si>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</si>
  <si>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</si>
  <si>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</si>
  <si>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</si>
  <si>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</si>
  <si>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</si>
  <si>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</si>
  <si>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</si>
  <si>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</si>
  <si>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</si>
  <si>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</si>
  <si>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</si>
  <si>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</si>
  <si>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</si>
  <si>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</si>
  <si>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</si>
  <si>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</si>
  <si>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</si>
  <si>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</si>
  <si>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</si>
  <si>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</si>
  <si>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</si>
  <si>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</si>
  <si>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</si>
  <si>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</si>
  <si>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</si>
  <si>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</si>
  <si>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</si>
  <si>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</si>
  <si>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</si>
  <si>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</si>
  <si>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</si>
  <si>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</si>
  <si>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</si>
  <si>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</si>
  <si>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</si>
  <si>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</si>
  <si>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</si>
  <si>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</si>
  <si>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</si>
  <si>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</si>
  <si>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</si>
  <si>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</si>
  <si>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</si>
  <si>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</si>
  <si>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</si>
  <si>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</si>
  <si>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</si>
  <si>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</si>
  <si>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</si>
  <si>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</si>
  <si>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</si>
  <si>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</si>
  <si>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</si>
  <si>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</si>
  <si>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</si>
  <si>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</si>
  <si>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</si>
  <si>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</si>
  <si>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</si>
  <si>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</si>
  <si>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</si>
  <si>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</si>
  <si>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</si>
  <si>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</si>
  <si>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</si>
  <si>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</si>
  <si>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</si>
  <si>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</si>
  <si>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</si>
  <si>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</si>
  <si>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</si>
  <si>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</si>
  <si>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</si>
  <si>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</si>
  <si>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</si>
  <si>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</si>
  <si>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</si>
  <si>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</si>
  <si>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</si>
  <si>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</si>
  <si>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</si>
  <si>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</si>
  <si>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</si>
  <si>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</si>
  <si>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</si>
  <si>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</si>
  <si>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</si>
  <si>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</si>
  <si>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</si>
  <si>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</si>
  <si>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</si>
  <si>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</si>
  <si>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</si>
  <si>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</si>
  <si>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</si>
  <si>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</si>
  <si>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</si>
  <si>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</si>
  <si>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</si>
  <si>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</si>
  <si>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</si>
  <si>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</si>
  <si>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</si>
  <si>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</si>
  <si>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</si>
  <si>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</si>
  <si>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</si>
  <si>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</si>
  <si>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</si>
  <si>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</si>
  <si>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</si>
  <si>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</si>
  <si>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</si>
  <si>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</si>
  <si>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</si>
  <si>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</si>
  <si>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</si>
  <si>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</si>
  <si>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</si>
  <si>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</si>
  <si>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</si>
  <si>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</si>
  <si>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</si>
  <si>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</si>
  <si>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</si>
  <si>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</si>
  <si>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</si>
  <si>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</si>
  <si>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</si>
  <si>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</si>
  <si>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</si>
  <si>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</si>
  <si>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</si>
  <si>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</si>
  <si>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</si>
  <si>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</si>
  <si>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</si>
  <si>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</si>
  <si>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</si>
  <si>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</si>
  <si>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</si>
  <si>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</si>
  <si>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</si>
  <si>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</si>
  <si>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</si>
  <si>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양차숙, ID : H1900260)</t>
  </si>
  <si>
    <t>출력시각</t>
    <phoneticPr fontId="1" type="noConversion"/>
  </si>
  <si>
    <t>2020년 06월 19일 13:50:36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</si>
  <si>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</si>
  <si>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</si>
  <si>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</si>
  <si>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</si>
  <si>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</si>
  <si>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</si>
  <si>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</si>
  <si>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</si>
  <si>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</si>
  <si>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</si>
  <si>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</si>
  <si>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</si>
  <si>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</si>
  <si>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</si>
  <si>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</si>
  <si>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</si>
  <si>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</si>
  <si>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</si>
  <si>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</si>
  <si>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</si>
  <si>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</si>
  <si>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</si>
  <si>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</si>
  <si>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</si>
  <si>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</si>
  <si>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</si>
  <si>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</si>
  <si>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</si>
  <si>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</si>
  <si>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</si>
  <si>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</si>
  <si>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</si>
  <si>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</si>
  <si>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</si>
  <si>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</si>
  <si>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</si>
  <si>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</si>
  <si>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</si>
  <si>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</si>
  <si>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</si>
  <si>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</si>
  <si>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</si>
  <si>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</si>
  <si>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</si>
  <si>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</si>
  <si>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</si>
  <si>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</si>
  <si>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</si>
  <si>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</si>
  <si>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</si>
  <si>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</si>
  <si>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</si>
  <si>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</si>
  <si>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</si>
  <si>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</si>
  <si>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</si>
  <si>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</si>
  <si>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</si>
  <si>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</si>
  <si>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</si>
  <si>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</si>
  <si>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</si>
  <si>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</si>
  <si>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H1900260</t>
  </si>
  <si>
    <t>양차숙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</si>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</sst>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61.404327000000002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6776"/>
        <c:axId val="480801088"/>
      </c:barChart>
      <c:catAx>
        <c:axId val="48079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01088"/>
        <c:crosses val="autoZero"/>
        <c:auto val="1"/>
        <c:lblAlgn val="ctr"/>
        <c:lblOffset val="100"/>
        <c:noMultiLvlLbl val="0"/>
      </c:catAx>
      <c:valAx>
        <c:axId val="48080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2.9476282999999999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80480"/>
        <c:axId val="560580088"/>
      </c:barChart>
      <c:catAx>
        <c:axId val="56058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80088"/>
        <c:crosses val="autoZero"/>
        <c:auto val="1"/>
        <c:lblAlgn val="ctr"/>
        <c:lblOffset val="100"/>
        <c:noMultiLvlLbl val="0"/>
      </c:catAx>
      <c:valAx>
        <c:axId val="5605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2.2282804999999999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5912"/>
        <c:axId val="486167480"/>
      </c:barChart>
      <c:catAx>
        <c:axId val="48616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7480"/>
        <c:crosses val="autoZero"/>
        <c:auto val="1"/>
        <c:lblAlgn val="ctr"/>
        <c:lblOffset val="100"/>
        <c:noMultiLvlLbl val="0"/>
      </c:catAx>
      <c:valAx>
        <c:axId val="48616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1096.5120999999999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1600"/>
        <c:axId val="486167088"/>
      </c:barChart>
      <c:catAx>
        <c:axId val="4861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7088"/>
        <c:crosses val="autoZero"/>
        <c:auto val="1"/>
        <c:lblAlgn val="ctr"/>
        <c:lblOffset val="100"/>
        <c:noMultiLvlLbl val="0"/>
      </c:catAx>
      <c:valAx>
        <c:axId val="48616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3776.3346999999999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1992"/>
        <c:axId val="486160816"/>
      </c:barChart>
      <c:catAx>
        <c:axId val="48616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0816"/>
        <c:crosses val="autoZero"/>
        <c:auto val="1"/>
        <c:lblAlgn val="ctr"/>
        <c:lblOffset val="100"/>
        <c:noMultiLvlLbl val="0"/>
      </c:catAx>
      <c:valAx>
        <c:axId val="486160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154.62862999999999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1208"/>
        <c:axId val="486163952"/>
      </c:barChart>
      <c:catAx>
        <c:axId val="48616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3952"/>
        <c:crosses val="autoZero"/>
        <c:auto val="1"/>
        <c:lblAlgn val="ctr"/>
        <c:lblOffset val="100"/>
        <c:noMultiLvlLbl val="0"/>
      </c:catAx>
      <c:valAx>
        <c:axId val="48616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136.21626000000001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2776"/>
        <c:axId val="486162384"/>
      </c:barChart>
      <c:catAx>
        <c:axId val="48616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2384"/>
        <c:crosses val="autoZero"/>
        <c:auto val="1"/>
        <c:lblAlgn val="ctr"/>
        <c:lblOffset val="100"/>
        <c:noMultiLvlLbl val="0"/>
      </c:catAx>
      <c:valAx>
        <c:axId val="48616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10.028684999999999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5128"/>
        <c:axId val="486166304"/>
      </c:barChart>
      <c:catAx>
        <c:axId val="48616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66304"/>
        <c:crosses val="autoZero"/>
        <c:auto val="1"/>
        <c:lblAlgn val="ctr"/>
        <c:lblOffset val="100"/>
        <c:noMultiLvlLbl val="0"/>
      </c:catAx>
      <c:valAx>
        <c:axId val="48616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814.072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66696"/>
        <c:axId val="477165136"/>
      </c:barChart>
      <c:catAx>
        <c:axId val="48616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5136"/>
        <c:crosses val="autoZero"/>
        <c:auto val="1"/>
        <c:lblAlgn val="ctr"/>
        <c:lblOffset val="100"/>
        <c:noMultiLvlLbl val="0"/>
      </c:catAx>
      <c:valAx>
        <c:axId val="477165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6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1.6979804000000001E-2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3568"/>
        <c:axId val="477166312"/>
      </c:barChart>
      <c:catAx>
        <c:axId val="47716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6312"/>
        <c:crosses val="autoZero"/>
        <c:auto val="1"/>
        <c:lblAlgn val="ctr"/>
        <c:lblOffset val="100"/>
        <c:noMultiLvlLbl val="0"/>
      </c:catAx>
      <c:valAx>
        <c:axId val="47716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3.5137491000000001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5528"/>
        <c:axId val="477166704"/>
      </c:barChart>
      <c:catAx>
        <c:axId val="47716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6704"/>
        <c:crosses val="autoZero"/>
        <c:auto val="1"/>
        <c:lblAlgn val="ctr"/>
        <c:lblOffset val="100"/>
        <c:noMultiLvlLbl val="0"/>
      </c:catAx>
      <c:valAx>
        <c:axId val="47716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35.495570000000001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7168"/>
        <c:axId val="480798344"/>
      </c:barChart>
      <c:catAx>
        <c:axId val="48079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8344"/>
        <c:crosses val="autoZero"/>
        <c:auto val="1"/>
        <c:lblAlgn val="ctr"/>
        <c:lblOffset val="100"/>
        <c:noMultiLvlLbl val="0"/>
      </c:catAx>
      <c:valAx>
        <c:axId val="480798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77.624306000000004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0624"/>
        <c:axId val="477168272"/>
      </c:barChart>
      <c:catAx>
        <c:axId val="4771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8272"/>
        <c:crosses val="autoZero"/>
        <c:auto val="1"/>
        <c:lblAlgn val="ctr"/>
        <c:lblOffset val="100"/>
        <c:noMultiLvlLbl val="0"/>
      </c:catAx>
      <c:valAx>
        <c:axId val="47716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66.121414000000001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1016"/>
        <c:axId val="477165920"/>
      </c:barChart>
      <c:catAx>
        <c:axId val="47717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5920"/>
        <c:crosses val="autoZero"/>
        <c:auto val="1"/>
        <c:lblAlgn val="ctr"/>
        <c:lblOffset val="100"/>
        <c:noMultiLvlLbl val="0"/>
      </c:catAx>
      <c:valAx>
        <c:axId val="4771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13.967000000000001</c:v>
                </c:pt>
                <c:pt idx="1">
                  <c:v>17.145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7164744"/>
        <c:axId val="477168664"/>
      </c:barChart>
      <c:catAx>
        <c:axId val="47716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8664"/>
        <c:crosses val="autoZero"/>
        <c:auto val="1"/>
        <c:lblAlgn val="ctr"/>
        <c:lblOffset val="100"/>
        <c:noMultiLvlLbl val="0"/>
      </c:catAx>
      <c:valAx>
        <c:axId val="47716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14.458112</c:v>
                </c:pt>
                <c:pt idx="1">
                  <c:v>19.214977000000001</c:v>
                </c:pt>
                <c:pt idx="2">
                  <c:v>20.388418000000001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787.79589999999996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7096"/>
        <c:axId val="237761552"/>
      </c:barChart>
      <c:catAx>
        <c:axId val="4771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1552"/>
        <c:crosses val="autoZero"/>
        <c:auto val="1"/>
        <c:lblAlgn val="ctr"/>
        <c:lblOffset val="100"/>
        <c:noMultiLvlLbl val="0"/>
      </c:catAx>
      <c:valAx>
        <c:axId val="237761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24.533031000000001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3904"/>
        <c:axId val="237767432"/>
      </c:barChart>
      <c:catAx>
        <c:axId val="2377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7432"/>
        <c:crosses val="autoZero"/>
        <c:auto val="1"/>
        <c:lblAlgn val="ctr"/>
        <c:lblOffset val="100"/>
        <c:noMultiLvlLbl val="0"/>
      </c:catAx>
      <c:valAx>
        <c:axId val="23776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68.268000000000001</c:v>
                </c:pt>
                <c:pt idx="1">
                  <c:v>13.718999999999999</c:v>
                </c:pt>
                <c:pt idx="2">
                  <c:v>18.013000000000002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7765864"/>
        <c:axId val="237762336"/>
      </c:barChart>
      <c:catAx>
        <c:axId val="23776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2336"/>
        <c:crosses val="autoZero"/>
        <c:auto val="1"/>
        <c:lblAlgn val="ctr"/>
        <c:lblOffset val="100"/>
        <c:noMultiLvlLbl val="0"/>
      </c:catAx>
      <c:valAx>
        <c:axId val="23776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1578.4695999999999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5472"/>
        <c:axId val="237765080"/>
      </c:barChart>
      <c:catAx>
        <c:axId val="2377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5080"/>
        <c:crosses val="autoZero"/>
        <c:auto val="1"/>
        <c:lblAlgn val="ctr"/>
        <c:lblOffset val="100"/>
        <c:noMultiLvlLbl val="0"/>
      </c:catAx>
      <c:valAx>
        <c:axId val="237765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170.87128999999999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7824"/>
        <c:axId val="237768216"/>
      </c:barChart>
      <c:catAx>
        <c:axId val="23776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8216"/>
        <c:crosses val="autoZero"/>
        <c:auto val="1"/>
        <c:lblAlgn val="ctr"/>
        <c:lblOffset val="100"/>
        <c:noMultiLvlLbl val="0"/>
      </c:catAx>
      <c:valAx>
        <c:axId val="237768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596.28594999999996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3120"/>
        <c:axId val="237766648"/>
      </c:barChart>
      <c:catAx>
        <c:axId val="2377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6648"/>
        <c:crosses val="autoZero"/>
        <c:auto val="1"/>
        <c:lblAlgn val="ctr"/>
        <c:lblOffset val="100"/>
        <c:noMultiLvlLbl val="0"/>
      </c:catAx>
      <c:valAx>
        <c:axId val="23776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2.8490612999999998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7560"/>
        <c:axId val="480797952"/>
      </c:barChart>
      <c:catAx>
        <c:axId val="48079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7952"/>
        <c:crosses val="autoZero"/>
        <c:auto val="1"/>
        <c:lblAlgn val="ctr"/>
        <c:lblOffset val="100"/>
        <c:noMultiLvlLbl val="0"/>
      </c:catAx>
      <c:valAx>
        <c:axId val="48079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7388.5129999999999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6256"/>
        <c:axId val="557809632"/>
      </c:barChart>
      <c:catAx>
        <c:axId val="2377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9632"/>
        <c:crosses val="autoZero"/>
        <c:auto val="1"/>
        <c:lblAlgn val="ctr"/>
        <c:lblOffset val="100"/>
        <c:noMultiLvlLbl val="0"/>
      </c:catAx>
      <c:valAx>
        <c:axId val="55780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17.521889000000002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1984"/>
        <c:axId val="557813160"/>
      </c:barChart>
      <c:catAx>
        <c:axId val="55781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13160"/>
        <c:crosses val="autoZero"/>
        <c:auto val="1"/>
        <c:lblAlgn val="ctr"/>
        <c:lblOffset val="100"/>
        <c:noMultiLvlLbl val="0"/>
      </c:catAx>
      <c:valAx>
        <c:axId val="55781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2.0842930000000002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0808"/>
        <c:axId val="557807280"/>
      </c:barChart>
      <c:catAx>
        <c:axId val="55781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7280"/>
        <c:crosses val="autoZero"/>
        <c:auto val="1"/>
        <c:lblAlgn val="ctr"/>
        <c:lblOffset val="100"/>
        <c:noMultiLvlLbl val="0"/>
      </c:catAx>
      <c:valAx>
        <c:axId val="55780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449.30426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800304"/>
        <c:axId val="480799128"/>
      </c:barChart>
      <c:catAx>
        <c:axId val="48080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9128"/>
        <c:crosses val="autoZero"/>
        <c:auto val="1"/>
        <c:lblAlgn val="ctr"/>
        <c:lblOffset val="100"/>
        <c:noMultiLvlLbl val="0"/>
      </c:catAx>
      <c:valAx>
        <c:axId val="48079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80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1.5052426000000001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8520"/>
        <c:axId val="560577736"/>
      </c:barChart>
      <c:catAx>
        <c:axId val="56057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77736"/>
        <c:crosses val="autoZero"/>
        <c:auto val="1"/>
        <c:lblAlgn val="ctr"/>
        <c:lblOffset val="100"/>
        <c:noMultiLvlLbl val="0"/>
      </c:catAx>
      <c:valAx>
        <c:axId val="56057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13.927652999999999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6560"/>
        <c:axId val="560576168"/>
      </c:barChart>
      <c:catAx>
        <c:axId val="5605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76168"/>
        <c:crosses val="autoZero"/>
        <c:auto val="1"/>
        <c:lblAlgn val="ctr"/>
        <c:lblOffset val="100"/>
        <c:noMultiLvlLbl val="0"/>
      </c:catAx>
      <c:valAx>
        <c:axId val="56057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2.0842930000000002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5384"/>
        <c:axId val="560575776"/>
      </c:barChart>
      <c:catAx>
        <c:axId val="56057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75776"/>
        <c:crosses val="autoZero"/>
        <c:auto val="1"/>
        <c:lblAlgn val="ctr"/>
        <c:lblOffset val="100"/>
        <c:noMultiLvlLbl val="0"/>
      </c:catAx>
      <c:valAx>
        <c:axId val="56057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765.81370000000004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7344"/>
        <c:axId val="560574992"/>
      </c:barChart>
      <c:catAx>
        <c:axId val="56057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74992"/>
        <c:crosses val="autoZero"/>
        <c:auto val="1"/>
        <c:lblAlgn val="ctr"/>
        <c:lblOffset val="100"/>
        <c:noMultiLvlLbl val="0"/>
      </c:catAx>
      <c:valAx>
        <c:axId val="56057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7.4772670000000003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3816"/>
        <c:axId val="560581264"/>
      </c:barChart>
      <c:catAx>
        <c:axId val="56057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81264"/>
        <c:crosses val="autoZero"/>
        <c:auto val="1"/>
        <c:lblAlgn val="ctr"/>
        <c:lblOffset val="100"/>
        <c:noMultiLvlLbl val="0"/>
      </c:catAx>
      <c:valAx>
        <c:axId val="56058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양차숙, ID : H1900260)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13:50:36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1578.4695999999999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61.404327000000002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35.495570000000001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68.268000000000001</v>
      </c>
      <c r="G8" s="59">
        <f>'DRIs DATA 입력'!G8</f>
        <v>13.718999999999999</v>
      </c>
      <c r="H8" s="59">
        <f>'DRIs DATA 입력'!H8</f>
        <v>18.013000000000002</v>
      </c>
      <c r="I8" s="46"/>
      <c r="J8" s="59" t="s">
        <v>216</v>
      </c>
      <c r="K8" s="59">
        <f>'DRIs DATA 입력'!K8</f>
        <v>13.967000000000001</v>
      </c>
      <c r="L8" s="59">
        <f>'DRIs DATA 입력'!L8</f>
        <v>17.145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787.79589999999996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24.533031000000001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2.8490612999999998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449.30426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170.87128999999999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1.9638548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1.5052426000000001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13.927652999999999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2.0842930000000002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765.81370000000004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7.4772670000000003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2.9476282999999999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2.2282804999999999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596.28594999999996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1096.5120999999999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7388.5129999999999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3776.3346999999999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154.62862999999999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136.21626000000001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17.521889000000002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10.028684999999999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814.072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1.6979804000000001E-2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3.5137491000000001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77.624306000000004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66.121414000000001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9" sqref="D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292</v>
      </c>
      <c r="P5" s="65" t="s">
        <v>294</v>
      </c>
      <c r="Q5" s="65" t="s">
        <v>296</v>
      </c>
      <c r="R5" s="65" t="s">
        <v>298</v>
      </c>
      <c r="S5" s="65" t="s">
        <v>299</v>
      </c>
      <c r="U5" s="65"/>
      <c r="V5" s="65" t="s">
        <v>292</v>
      </c>
      <c r="W5" s="65" t="s">
        <v>294</v>
      </c>
      <c r="X5" s="65" t="s">
        <v>296</v>
      </c>
      <c r="Y5" s="65" t="s">
        <v>298</v>
      </c>
      <c r="Z5" s="65" t="s">
        <v>299</v>
      </c>
    </row>
    <row r="6" spans="1:27" x14ac:dyDescent="0.4">
      <c r="A6" s="65" t="s">
        <v>300</v>
      </c>
      <c r="B6" s="65">
        <v>1800</v>
      </c>
      <c r="C6" s="65">
        <v>1578.4695999999999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50</v>
      </c>
      <c r="Q6" s="65">
        <v>0</v>
      </c>
      <c r="R6" s="65">
        <v>0</v>
      </c>
      <c r="S6" s="65">
        <v>61.404327000000002</v>
      </c>
      <c r="U6" s="65" t="s">
        <v>303</v>
      </c>
      <c r="V6" s="65">
        <v>0</v>
      </c>
      <c r="W6" s="65">
        <v>0</v>
      </c>
      <c r="X6" s="65">
        <v>20</v>
      </c>
      <c r="Y6" s="65">
        <v>0</v>
      </c>
      <c r="Z6" s="65">
        <v>35.495570000000001</v>
      </c>
    </row>
    <row r="7" spans="1:27" x14ac:dyDescent="0.4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4">
      <c r="E8" s="65" t="s">
        <v>305</v>
      </c>
      <c r="F8" s="65">
        <v>68.268000000000001</v>
      </c>
      <c r="G8" s="65">
        <v>13.718999999999999</v>
      </c>
      <c r="H8" s="65">
        <v>18.013000000000002</v>
      </c>
      <c r="J8" s="65" t="s">
        <v>305</v>
      </c>
      <c r="K8" s="65">
        <v>13.967000000000001</v>
      </c>
      <c r="L8" s="65">
        <v>17.145</v>
      </c>
    </row>
    <row r="13" spans="1:27" x14ac:dyDescent="0.4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307</v>
      </c>
      <c r="B14" s="69"/>
      <c r="C14" s="69"/>
      <c r="D14" s="69"/>
      <c r="E14" s="69"/>
      <c r="F14" s="69"/>
      <c r="H14" s="69" t="s">
        <v>308</v>
      </c>
      <c r="I14" s="69"/>
      <c r="J14" s="69"/>
      <c r="K14" s="69"/>
      <c r="L14" s="69"/>
      <c r="M14" s="69"/>
      <c r="O14" s="69" t="s">
        <v>309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295</v>
      </c>
      <c r="E15" s="65" t="s">
        <v>297</v>
      </c>
      <c r="F15" s="65" t="s">
        <v>286</v>
      </c>
      <c r="H15" s="65"/>
      <c r="I15" s="65" t="s">
        <v>291</v>
      </c>
      <c r="J15" s="65" t="s">
        <v>293</v>
      </c>
      <c r="K15" s="65" t="s">
        <v>295</v>
      </c>
      <c r="L15" s="65" t="s">
        <v>297</v>
      </c>
      <c r="M15" s="65" t="s">
        <v>286</v>
      </c>
      <c r="O15" s="65"/>
      <c r="P15" s="65" t="s">
        <v>291</v>
      </c>
      <c r="Q15" s="65" t="s">
        <v>293</v>
      </c>
      <c r="R15" s="65" t="s">
        <v>295</v>
      </c>
      <c r="S15" s="65" t="s">
        <v>297</v>
      </c>
      <c r="T15" s="65" t="s">
        <v>286</v>
      </c>
      <c r="V15" s="65"/>
      <c r="W15" s="65" t="s">
        <v>291</v>
      </c>
      <c r="X15" s="65" t="s">
        <v>293</v>
      </c>
      <c r="Y15" s="65" t="s">
        <v>295</v>
      </c>
      <c r="Z15" s="65" t="s">
        <v>297</v>
      </c>
      <c r="AA15" s="65" t="s">
        <v>286</v>
      </c>
    </row>
    <row r="16" spans="1:27" x14ac:dyDescent="0.4">
      <c r="A16" s="65" t="s">
        <v>311</v>
      </c>
      <c r="B16" s="65">
        <v>430</v>
      </c>
      <c r="C16" s="65">
        <v>600</v>
      </c>
      <c r="D16" s="65">
        <v>0</v>
      </c>
      <c r="E16" s="65">
        <v>3000</v>
      </c>
      <c r="F16" s="65">
        <v>787.79589999999996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24.533031000000001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2.8490612999999998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449.30426</v>
      </c>
    </row>
    <row r="23" spans="1:62" x14ac:dyDescent="0.4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313</v>
      </c>
      <c r="B24" s="69"/>
      <c r="C24" s="69"/>
      <c r="D24" s="69"/>
      <c r="E24" s="69"/>
      <c r="F24" s="69"/>
      <c r="H24" s="69" t="s">
        <v>314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316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318</v>
      </c>
      <c r="AK24" s="69"/>
      <c r="AL24" s="69"/>
      <c r="AM24" s="69"/>
      <c r="AN24" s="69"/>
      <c r="AO24" s="69"/>
      <c r="AQ24" s="69" t="s">
        <v>319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294</v>
      </c>
      <c r="D25" s="65" t="s">
        <v>296</v>
      </c>
      <c r="E25" s="65" t="s">
        <v>298</v>
      </c>
      <c r="F25" s="65" t="s">
        <v>299</v>
      </c>
      <c r="H25" s="65"/>
      <c r="I25" s="65" t="s">
        <v>292</v>
      </c>
      <c r="J25" s="65" t="s">
        <v>294</v>
      </c>
      <c r="K25" s="65" t="s">
        <v>296</v>
      </c>
      <c r="L25" s="65" t="s">
        <v>298</v>
      </c>
      <c r="M25" s="65" t="s">
        <v>299</v>
      </c>
      <c r="O25" s="65"/>
      <c r="P25" s="65" t="s">
        <v>292</v>
      </c>
      <c r="Q25" s="65" t="s">
        <v>294</v>
      </c>
      <c r="R25" s="65" t="s">
        <v>296</v>
      </c>
      <c r="S25" s="65" t="s">
        <v>298</v>
      </c>
      <c r="T25" s="65" t="s">
        <v>299</v>
      </c>
      <c r="V25" s="65"/>
      <c r="W25" s="65" t="s">
        <v>292</v>
      </c>
      <c r="X25" s="65" t="s">
        <v>294</v>
      </c>
      <c r="Y25" s="65" t="s">
        <v>296</v>
      </c>
      <c r="Z25" s="65" t="s">
        <v>298</v>
      </c>
      <c r="AA25" s="65" t="s">
        <v>299</v>
      </c>
      <c r="AC25" s="65"/>
      <c r="AD25" s="65" t="s">
        <v>292</v>
      </c>
      <c r="AE25" s="65" t="s">
        <v>294</v>
      </c>
      <c r="AF25" s="65" t="s">
        <v>296</v>
      </c>
      <c r="AG25" s="65" t="s">
        <v>298</v>
      </c>
      <c r="AH25" s="65" t="s">
        <v>299</v>
      </c>
      <c r="AJ25" s="65"/>
      <c r="AK25" s="65" t="s">
        <v>292</v>
      </c>
      <c r="AL25" s="65" t="s">
        <v>294</v>
      </c>
      <c r="AM25" s="65" t="s">
        <v>296</v>
      </c>
      <c r="AN25" s="65" t="s">
        <v>298</v>
      </c>
      <c r="AO25" s="65" t="s">
        <v>299</v>
      </c>
      <c r="AQ25" s="65"/>
      <c r="AR25" s="65" t="s">
        <v>292</v>
      </c>
      <c r="AS25" s="65" t="s">
        <v>294</v>
      </c>
      <c r="AT25" s="65" t="s">
        <v>296</v>
      </c>
      <c r="AU25" s="65" t="s">
        <v>298</v>
      </c>
      <c r="AV25" s="65" t="s">
        <v>299</v>
      </c>
      <c r="AX25" s="65"/>
      <c r="AY25" s="65" t="s">
        <v>292</v>
      </c>
      <c r="AZ25" s="65" t="s">
        <v>294</v>
      </c>
      <c r="BA25" s="65" t="s">
        <v>296</v>
      </c>
      <c r="BB25" s="65" t="s">
        <v>298</v>
      </c>
      <c r="BC25" s="65" t="s">
        <v>299</v>
      </c>
      <c r="BE25" s="65"/>
      <c r="BF25" s="65" t="s">
        <v>292</v>
      </c>
      <c r="BG25" s="65" t="s">
        <v>294</v>
      </c>
      <c r="BH25" s="65" t="s">
        <v>296</v>
      </c>
      <c r="BI25" s="65" t="s">
        <v>298</v>
      </c>
      <c r="BJ25" s="65" t="s">
        <v>299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170.87128999999999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1.9638548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1.5052426000000001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13.927652999999999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2.0842930000000002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765.81370000000004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7.4772670000000003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2.9476282999999999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2.2282804999999999</v>
      </c>
    </row>
    <row r="33" spans="1:68" x14ac:dyDescent="0.4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324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326</v>
      </c>
      <c r="P34" s="69"/>
      <c r="Q34" s="69"/>
      <c r="R34" s="69"/>
      <c r="S34" s="69"/>
      <c r="T34" s="69"/>
      <c r="V34" s="69" t="s">
        <v>327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329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294</v>
      </c>
      <c r="D35" s="65" t="s">
        <v>296</v>
      </c>
      <c r="E35" s="65" t="s">
        <v>298</v>
      </c>
      <c r="F35" s="65" t="s">
        <v>299</v>
      </c>
      <c r="H35" s="65"/>
      <c r="I35" s="65" t="s">
        <v>292</v>
      </c>
      <c r="J35" s="65" t="s">
        <v>294</v>
      </c>
      <c r="K35" s="65" t="s">
        <v>296</v>
      </c>
      <c r="L35" s="65" t="s">
        <v>298</v>
      </c>
      <c r="M35" s="65" t="s">
        <v>299</v>
      </c>
      <c r="O35" s="65"/>
      <c r="P35" s="65" t="s">
        <v>292</v>
      </c>
      <c r="Q35" s="65" t="s">
        <v>294</v>
      </c>
      <c r="R35" s="65" t="s">
        <v>296</v>
      </c>
      <c r="S35" s="65" t="s">
        <v>298</v>
      </c>
      <c r="T35" s="65" t="s">
        <v>299</v>
      </c>
      <c r="V35" s="65"/>
      <c r="W35" s="65" t="s">
        <v>292</v>
      </c>
      <c r="X35" s="65" t="s">
        <v>294</v>
      </c>
      <c r="Y35" s="65" t="s">
        <v>296</v>
      </c>
      <c r="Z35" s="65" t="s">
        <v>298</v>
      </c>
      <c r="AA35" s="65" t="s">
        <v>299</v>
      </c>
      <c r="AC35" s="65"/>
      <c r="AD35" s="65" t="s">
        <v>292</v>
      </c>
      <c r="AE35" s="65" t="s">
        <v>294</v>
      </c>
      <c r="AF35" s="65" t="s">
        <v>296</v>
      </c>
      <c r="AG35" s="65" t="s">
        <v>298</v>
      </c>
      <c r="AH35" s="65" t="s">
        <v>299</v>
      </c>
      <c r="AJ35" s="65"/>
      <c r="AK35" s="65" t="s">
        <v>292</v>
      </c>
      <c r="AL35" s="65" t="s">
        <v>294</v>
      </c>
      <c r="AM35" s="65" t="s">
        <v>296</v>
      </c>
      <c r="AN35" s="65" t="s">
        <v>298</v>
      </c>
      <c r="AO35" s="65" t="s">
        <v>299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596.28594999999996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1096.5120999999999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7388.5129999999999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3776.3346999999999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154.62862999999999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136.21626000000001</v>
      </c>
    </row>
    <row r="43" spans="1:68" x14ac:dyDescent="0.4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331</v>
      </c>
      <c r="B44" s="69"/>
      <c r="C44" s="69"/>
      <c r="D44" s="69"/>
      <c r="E44" s="69"/>
      <c r="F44" s="69"/>
      <c r="H44" s="69" t="s">
        <v>332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339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294</v>
      </c>
      <c r="D45" s="65" t="s">
        <v>296</v>
      </c>
      <c r="E45" s="65" t="s">
        <v>298</v>
      </c>
      <c r="F45" s="65" t="s">
        <v>299</v>
      </c>
      <c r="H45" s="65"/>
      <c r="I45" s="65" t="s">
        <v>292</v>
      </c>
      <c r="J45" s="65" t="s">
        <v>294</v>
      </c>
      <c r="K45" s="65" t="s">
        <v>296</v>
      </c>
      <c r="L45" s="65" t="s">
        <v>298</v>
      </c>
      <c r="M45" s="65" t="s">
        <v>299</v>
      </c>
      <c r="O45" s="65"/>
      <c r="P45" s="65" t="s">
        <v>292</v>
      </c>
      <c r="Q45" s="65" t="s">
        <v>294</v>
      </c>
      <c r="R45" s="65" t="s">
        <v>296</v>
      </c>
      <c r="S45" s="65" t="s">
        <v>298</v>
      </c>
      <c r="T45" s="65" t="s">
        <v>299</v>
      </c>
      <c r="V45" s="65"/>
      <c r="W45" s="65" t="s">
        <v>292</v>
      </c>
      <c r="X45" s="65" t="s">
        <v>294</v>
      </c>
      <c r="Y45" s="65" t="s">
        <v>296</v>
      </c>
      <c r="Z45" s="65" t="s">
        <v>298</v>
      </c>
      <c r="AA45" s="65" t="s">
        <v>299</v>
      </c>
      <c r="AC45" s="65"/>
      <c r="AD45" s="65" t="s">
        <v>292</v>
      </c>
      <c r="AE45" s="65" t="s">
        <v>294</v>
      </c>
      <c r="AF45" s="65" t="s">
        <v>296</v>
      </c>
      <c r="AG45" s="65" t="s">
        <v>298</v>
      </c>
      <c r="AH45" s="65" t="s">
        <v>299</v>
      </c>
      <c r="AJ45" s="65"/>
      <c r="AK45" s="65" t="s">
        <v>292</v>
      </c>
      <c r="AL45" s="65" t="s">
        <v>294</v>
      </c>
      <c r="AM45" s="65" t="s">
        <v>296</v>
      </c>
      <c r="AN45" s="65" t="s">
        <v>298</v>
      </c>
      <c r="AO45" s="65" t="s">
        <v>299</v>
      </c>
      <c r="AQ45" s="65"/>
      <c r="AR45" s="65" t="s">
        <v>292</v>
      </c>
      <c r="AS45" s="65" t="s">
        <v>294</v>
      </c>
      <c r="AT45" s="65" t="s">
        <v>296</v>
      </c>
      <c r="AU45" s="65" t="s">
        <v>298</v>
      </c>
      <c r="AV45" s="65" t="s">
        <v>299</v>
      </c>
      <c r="AX45" s="65"/>
      <c r="AY45" s="65" t="s">
        <v>292</v>
      </c>
      <c r="AZ45" s="65" t="s">
        <v>294</v>
      </c>
      <c r="BA45" s="65" t="s">
        <v>296</v>
      </c>
      <c r="BB45" s="65" t="s">
        <v>298</v>
      </c>
      <c r="BC45" s="65" t="s">
        <v>299</v>
      </c>
      <c r="BE45" s="65"/>
      <c r="BF45" s="65" t="s">
        <v>292</v>
      </c>
      <c r="BG45" s="65" t="s">
        <v>294</v>
      </c>
      <c r="BH45" s="65" t="s">
        <v>296</v>
      </c>
      <c r="BI45" s="65" t="s">
        <v>298</v>
      </c>
      <c r="BJ45" s="65" t="s">
        <v>299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17.521889000000002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10.028684999999999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814.072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1.6979804000000001E-2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3.5137491000000001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77.624306000000004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66.121414000000001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5" sqref="G5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345</v>
      </c>
      <c r="D2" s="61">
        <v>62</v>
      </c>
      <c r="E2" s="61">
        <v>1578.4695999999999</v>
      </c>
      <c r="F2" s="61">
        <v>232.7225</v>
      </c>
      <c r="G2" s="61">
        <v>46.767829999999996</v>
      </c>
      <c r="H2" s="61">
        <v>29.312512999999999</v>
      </c>
      <c r="I2" s="61">
        <v>17.455314999999999</v>
      </c>
      <c r="J2" s="61">
        <v>61.404327000000002</v>
      </c>
      <c r="K2" s="61">
        <v>34.172153000000002</v>
      </c>
      <c r="L2" s="61">
        <v>27.23217</v>
      </c>
      <c r="M2" s="61">
        <v>35.495570000000001</v>
      </c>
      <c r="N2" s="61">
        <v>3.5722923</v>
      </c>
      <c r="O2" s="61">
        <v>21.230920000000001</v>
      </c>
      <c r="P2" s="61">
        <v>1027.7031999999999</v>
      </c>
      <c r="Q2" s="61">
        <v>32.066420000000001</v>
      </c>
      <c r="R2" s="61">
        <v>787.79589999999996</v>
      </c>
      <c r="S2" s="61">
        <v>92.604129999999998</v>
      </c>
      <c r="T2" s="61">
        <v>8342.3040000000001</v>
      </c>
      <c r="U2" s="61">
        <v>2.8490612999999998</v>
      </c>
      <c r="V2" s="61">
        <v>24.533031000000001</v>
      </c>
      <c r="W2" s="61">
        <v>449.30426</v>
      </c>
      <c r="X2" s="61">
        <v>170.87128999999999</v>
      </c>
      <c r="Y2" s="61">
        <v>1.9638548</v>
      </c>
      <c r="Z2" s="61">
        <v>1.5052426000000001</v>
      </c>
      <c r="AA2" s="61">
        <v>13.927652999999999</v>
      </c>
      <c r="AB2" s="61">
        <v>2.0842930000000002</v>
      </c>
      <c r="AC2" s="61">
        <v>765.81370000000004</v>
      </c>
      <c r="AD2" s="61">
        <v>7.4772670000000003</v>
      </c>
      <c r="AE2" s="61">
        <v>2.9476282999999999</v>
      </c>
      <c r="AF2" s="61">
        <v>2.2282804999999999</v>
      </c>
      <c r="AG2" s="61">
        <v>596.28594999999996</v>
      </c>
      <c r="AH2" s="61">
        <v>337.56506000000002</v>
      </c>
      <c r="AI2" s="61">
        <v>258.72082999999998</v>
      </c>
      <c r="AJ2" s="61">
        <v>1096.5120999999999</v>
      </c>
      <c r="AK2" s="61">
        <v>7388.5129999999999</v>
      </c>
      <c r="AL2" s="61">
        <v>154.62862999999999</v>
      </c>
      <c r="AM2" s="61">
        <v>3776.3346999999999</v>
      </c>
      <c r="AN2" s="61">
        <v>136.21626000000001</v>
      </c>
      <c r="AO2" s="61">
        <v>17.521889000000002</v>
      </c>
      <c r="AP2" s="61">
        <v>13.461522</v>
      </c>
      <c r="AQ2" s="61">
        <v>4.0603670000000003</v>
      </c>
      <c r="AR2" s="61">
        <v>10.028684999999999</v>
      </c>
      <c r="AS2" s="61">
        <v>814.072</v>
      </c>
      <c r="AT2" s="61">
        <v>1.6979804000000001E-2</v>
      </c>
      <c r="AU2" s="61">
        <v>3.5137491000000001</v>
      </c>
      <c r="AV2" s="61">
        <v>77.624306000000004</v>
      </c>
      <c r="AW2" s="61">
        <v>66.121414000000001</v>
      </c>
      <c r="AX2" s="61">
        <v>0.21005182</v>
      </c>
      <c r="AY2" s="61">
        <v>1.1810324000000001</v>
      </c>
      <c r="AZ2" s="61">
        <v>284.59406000000001</v>
      </c>
      <c r="BA2" s="61">
        <v>54.07564</v>
      </c>
      <c r="BB2" s="61">
        <v>14.458112</v>
      </c>
      <c r="BC2" s="61">
        <v>19.214977000000001</v>
      </c>
      <c r="BD2" s="61">
        <v>20.388418000000001</v>
      </c>
      <c r="BE2" s="61">
        <v>1.1886492</v>
      </c>
      <c r="BF2" s="61">
        <v>7.1781253999999999</v>
      </c>
      <c r="BG2" s="61">
        <v>4.5795576000000001E-4</v>
      </c>
      <c r="BH2" s="61">
        <v>1.0796273E-2</v>
      </c>
      <c r="BI2" s="61">
        <v>8.9371820000000001E-3</v>
      </c>
      <c r="BJ2" s="61">
        <v>6.2333908E-2</v>
      </c>
      <c r="BK2" s="61">
        <v>3.5227366999999997E-5</v>
      </c>
      <c r="BL2" s="61">
        <v>0.49240780000000001</v>
      </c>
      <c r="BM2" s="61">
        <v>5.7493714999999996</v>
      </c>
      <c r="BN2" s="61">
        <v>1.9015348999999999</v>
      </c>
      <c r="BO2" s="61">
        <v>90.550049999999999</v>
      </c>
      <c r="BP2" s="61">
        <v>17.727957</v>
      </c>
      <c r="BQ2" s="61">
        <v>29.853472</v>
      </c>
      <c r="BR2" s="61">
        <v>106.076195</v>
      </c>
      <c r="BS2" s="61">
        <v>28.985766999999999</v>
      </c>
      <c r="BT2" s="61">
        <v>22.398589999999999</v>
      </c>
      <c r="BU2" s="61">
        <v>0.52344716000000002</v>
      </c>
      <c r="BV2" s="61">
        <v>3.1060905999999999E-2</v>
      </c>
      <c r="BW2" s="61">
        <v>1.4601914</v>
      </c>
      <c r="BX2" s="61">
        <v>1.6251472</v>
      </c>
      <c r="BY2" s="61">
        <v>0.13321519000000001</v>
      </c>
      <c r="BZ2" s="61">
        <v>4.3909329999999999E-4</v>
      </c>
      <c r="CA2" s="61">
        <v>0.86622860000000002</v>
      </c>
      <c r="CB2" s="61">
        <v>2.4097730000000001E-2</v>
      </c>
      <c r="CC2" s="61">
        <v>8.2317844000000001E-2</v>
      </c>
      <c r="CD2" s="61">
        <v>0.90196529999999997</v>
      </c>
      <c r="CE2" s="61">
        <v>0.10722619</v>
      </c>
      <c r="CF2" s="61">
        <v>0.13586525999999999</v>
      </c>
      <c r="CG2" s="61">
        <v>4.9500000000000003E-7</v>
      </c>
      <c r="CH2" s="61">
        <v>1.2908439000000001E-2</v>
      </c>
      <c r="CI2" s="61">
        <v>2.5329929999999999E-3</v>
      </c>
      <c r="CJ2" s="61">
        <v>2.0287435</v>
      </c>
      <c r="CK2" s="61">
        <v>2.0680115999999998E-2</v>
      </c>
      <c r="CL2" s="61">
        <v>4.1872759999999998</v>
      </c>
      <c r="CM2" s="61">
        <v>5.3298116000000002</v>
      </c>
      <c r="CN2" s="61">
        <v>2270.7415000000001</v>
      </c>
      <c r="CO2" s="61">
        <v>4039.9767999999999</v>
      </c>
      <c r="CP2" s="61">
        <v>2917.5056</v>
      </c>
      <c r="CQ2" s="61">
        <v>875.67145000000005</v>
      </c>
      <c r="CR2" s="61">
        <v>481.14368000000002</v>
      </c>
      <c r="CS2" s="61">
        <v>297.89413000000002</v>
      </c>
      <c r="CT2" s="61">
        <v>2343.4843999999998</v>
      </c>
      <c r="CU2" s="61">
        <v>1599.32</v>
      </c>
      <c r="CV2" s="61">
        <v>927.93430000000001</v>
      </c>
      <c r="CW2" s="61">
        <v>1849.2743</v>
      </c>
      <c r="CX2" s="61">
        <v>562.22344999999996</v>
      </c>
      <c r="CY2" s="61">
        <v>2678.3591000000001</v>
      </c>
      <c r="CZ2" s="61">
        <v>1545.8702000000001</v>
      </c>
      <c r="DA2" s="61">
        <v>3791.9434000000001</v>
      </c>
      <c r="DB2" s="61">
        <v>3238.2222000000002</v>
      </c>
      <c r="DC2" s="61">
        <v>5765.2983000000004</v>
      </c>
      <c r="DD2" s="61">
        <v>9145.4220000000005</v>
      </c>
      <c r="DE2" s="61">
        <v>2186.0167999999999</v>
      </c>
      <c r="DF2" s="61">
        <v>3314.7505000000001</v>
      </c>
      <c r="DG2" s="61">
        <v>2155.3966999999998</v>
      </c>
      <c r="DH2" s="61">
        <v>103.56442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54.07564</v>
      </c>
      <c r="B6">
        <f>BB2</f>
        <v>14.458112</v>
      </c>
      <c r="C6">
        <f>BC2</f>
        <v>19.214977000000001</v>
      </c>
      <c r="D6">
        <f>BD2</f>
        <v>20.388418000000001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21269</v>
      </c>
      <c r="C2" s="56">
        <f ca="1">YEAR(TODAY())-YEAR(B2)+IF(TODAY()&gt;=DATE(YEAR(TODAY()),MONTH(B2),DAY(B2)),0,-1)</f>
        <v>62</v>
      </c>
      <c r="E2" s="52">
        <v>154.6</v>
      </c>
      <c r="F2" s="53" t="s">
        <v>39</v>
      </c>
      <c r="G2" s="52">
        <v>52.9</v>
      </c>
      <c r="H2" s="51" t="s">
        <v>41</v>
      </c>
      <c r="I2" s="72">
        <f>ROUND(G3/E3^2,1)</f>
        <v>22.1</v>
      </c>
    </row>
    <row r="3" spans="1:9" x14ac:dyDescent="0.4">
      <c r="E3" s="51">
        <f>E2/100</f>
        <v>1.546</v>
      </c>
      <c r="F3" s="51" t="s">
        <v>40</v>
      </c>
      <c r="G3" s="51">
        <f>G2</f>
        <v>52.9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양차숙, ID : H1900260)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13:50:36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34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154.6</v>
      </c>
      <c r="L12" s="129"/>
      <c r="M12" s="122">
        <f>'개인정보 및 신체계측 입력'!G2</f>
        <v>52.9</v>
      </c>
      <c r="N12" s="123"/>
      <c r="O12" s="118" t="s">
        <v>271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양차숙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68.268000000000001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13.718999999999999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18.013000000000002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17.100000000000001</v>
      </c>
      <c r="L72" s="36" t="s">
        <v>53</v>
      </c>
      <c r="M72" s="36">
        <f>ROUND('DRIs DATA'!K8,1)</f>
        <v>14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105.04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204.44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170.87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138.94999999999999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74.540000000000006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492.57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175.22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2020-06-19T05:20:39Z</dcterms:modified>
</cp:coreProperties>
</file>