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<sst xmlns="http://schemas.openxmlformats.org/spreadsheetml/2006/main" count="692" uniqueCount="342">
  <si>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</si>
  <si>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</si>
  <si>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</si>
  <si>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</si>
  <si>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</si>
  <si>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</si>
  <si>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</si>
  <si>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</si>
  <si>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</si>
  <si>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</si>
  <si>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</si>
  <si>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</si>
  <si>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</si>
  <si>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</si>
  <si>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</si>
  <si>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</si>
  <si>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</si>
  <si>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</si>
  <si>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</si>
  <si>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</si>
  <si>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</si>
  <si>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</si>
  <si>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</si>
  <si>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</si>
  <si>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</si>
  <si>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</si>
  <si>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</si>
  <si>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</si>
  <si>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</si>
  <si>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</si>
  <si>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</si>
  <si>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</si>
  <si>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</si>
  <si>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</si>
  <si>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</si>
  <si>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</si>
  <si>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</si>
  <si>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</si>
  <si>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</si>
  <si>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</si>
  <si>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</si>
  <si>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</si>
  <si>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</si>
  <si>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</si>
  <si>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</si>
  <si>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</si>
  <si>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</si>
  <si>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</si>
  <si>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</si>
  <si>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</si>
  <si>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</si>
  <si>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</si>
  <si>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</si>
  <si>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</si>
  <si>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</si>
  <si>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</si>
  <si>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</si>
  <si>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</si>
  <si>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</si>
  <si>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</si>
  <si>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</si>
  <si>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</si>
  <si>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</si>
  <si>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</si>
  <si>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</si>
  <si>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</si>
  <si>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</si>
  <si>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</si>
  <si>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</si>
  <si>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</si>
  <si>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</si>
  <si>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</si>
  <si>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</si>
  <si>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</si>
  <si>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</si>
  <si>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</si>
  <si>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</si>
  <si>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</si>
  <si>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</si>
  <si>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</si>
  <si>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</si>
  <si>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</si>
  <si>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</si>
  <si>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</si>
  <si>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</si>
  <si>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</si>
  <si>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</si>
  <si>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</si>
  <si>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</si>
  <si>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</si>
  <si>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</si>
  <si>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</si>
  <si>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</si>
  <si>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</si>
  <si>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</si>
  <si>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</si>
  <si>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</si>
  <si>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</si>
  <si>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</si>
  <si>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</si>
  <si>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</si>
  <si>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</si>
  <si>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</si>
  <si>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</si>
  <si>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</si>
  <si>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</si>
  <si>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</si>
  <si>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</si>
  <si>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</si>
  <si>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</si>
  <si>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</si>
  <si>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</si>
  <si>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</si>
  <si>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</si>
  <si>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</si>
  <si>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</si>
  <si>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</si>
  <si>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</si>
  <si>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</si>
  <si>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</si>
  <si>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</si>
  <si>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</si>
  <si>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</si>
  <si>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</si>
  <si>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</si>
  <si>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</si>
  <si>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</si>
  <si>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</si>
  <si>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</si>
  <si>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</si>
  <si>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</si>
  <si>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</si>
  <si>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</si>
  <si>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</si>
  <si>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</si>
  <si>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</si>
  <si>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</si>
  <si>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</si>
  <si>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</si>
  <si>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</si>
  <si>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</si>
  <si>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</si>
  <si>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</si>
  <si>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</si>
  <si>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</si>
  <si>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</si>
  <si>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</si>
  <si>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</si>
  <si>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</si>
  <si>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</si>
  <si>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</si>
  <si>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</si>
  <si>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</si>
  <si>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</si>
  <si>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</si>
  <si>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</si>
  <si>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</si>
  <si>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</si>
  <si>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</si>
  <si>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</si>
  <si>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</si>
  <si>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</si>
  <si>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</si>
  <si>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</si>
  <si>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</si>
  <si>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</si>
  <si>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</si>
  <si>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</si>
  <si>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</si>
  <si>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</si>
  <si>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</si>
  <si>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</si>
  <si>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</si>
  <si>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</si>
  <si>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</si>
  <si>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</si>
  <si>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</si>
  <si>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</si>
  <si>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</si>
  <si>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</si>
  <si>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</si>
  <si>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</si>
  <si>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</si>
  <si>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</si>
  <si>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</si>
  <si>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</si>
  <si>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</si>
  <si>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</si>
  <si>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</si>
  <si>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</si>
  <si>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</si>
  <si>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</si>
  <si>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</si>
  <si>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</si>
  <si>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</si>
  <si>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</si>
  <si>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</si>
  <si>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</si>
  <si>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</si>
  <si>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</si>
  <si>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</si>
  <si>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</si>
  <si>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</si>
  <si>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</si>
  <si>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</si>
  <si>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</si>
  <si>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</si>
  <si>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</si>
  <si>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</si>
  <si>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</si>
  <si>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</si>
  <si>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</si>
  <si>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</si>
  <si>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</si>
  <si>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</si>
  <si>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</si>
  <si>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</si>
  <si>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</si>
  <si>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</si>
  <si>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</si>
  <si>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</si>
  <si>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</si>
  <si>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</si>
  <si>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</si>
  <si>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</si>
  <si>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</si>
  <si>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</si>
  <si>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</si>
  <si>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</si>
  <si>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</si>
  <si>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</si>
  <si>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</si>
  <si>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</si>
  <si>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</si>
  <si>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</si>
  <si>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</si>
  <si>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</si>
  <si>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</si>
  <si>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</si>
  <si>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</si>
  <si>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</si>
  <si>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</si>
  <si>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</si>
  <si>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</si>
  <si>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</si>
  <si>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</si>
  <si>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</si>
  <si>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</si>
  <si>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</si>
  <si>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</si>
  <si>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</si>
  <si>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</si>
  <si>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</si>
  <si>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</si>
  <si>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</si>
  <si>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</si>
  <si>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</si>
  <si>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</si>
  <si>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</si>
  <si>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</si>
  <si>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</si>
  <si>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</si>
  <si>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</si>
  <si>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</si>
  <si>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</si>
  <si>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</si>
  <si>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</si>
  <si>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</si>
  <si>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</si>
  <si>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</si>
  <si>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</si>
  <si>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</si>
  <si>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</si>
  <si>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</si>
  <si>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</si>
  <si>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</si>
  <si>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</si>
  <si>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김정희, ID : H1900263)</t>
  </si>
  <si>
    <t>출력시각</t>
    <phoneticPr fontId="1" type="noConversion"/>
  </si>
  <si>
    <t>2020년 06월 24일 10:46:09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</si>
  <si>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</si>
  <si>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</si>
  <si>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</si>
  <si>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</si>
  <si>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</si>
  <si>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</si>
  <si>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</si>
  <si>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</si>
  <si>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</si>
  <si>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</si>
  <si>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</si>
  <si>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</si>
  <si>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</si>
  <si>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</si>
  <si>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</si>
  <si>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</si>
  <si>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</si>
  <si>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</si>
  <si>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</si>
  <si>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</si>
  <si>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</si>
  <si>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</si>
  <si>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</si>
  <si>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</si>
  <si>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</si>
  <si>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</si>
  <si>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</si>
  <si>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</si>
  <si>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</si>
  <si>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</si>
  <si>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</si>
  <si>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</si>
  <si>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</si>
  <si>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</si>
  <si>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</si>
  <si>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</si>
  <si>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</si>
  <si>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</si>
  <si>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</si>
  <si>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</si>
  <si>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</si>
  <si>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</si>
  <si>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</si>
  <si>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</si>
  <si>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</si>
  <si>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</si>
  <si>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</si>
  <si>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</si>
  <si>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</si>
  <si>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</si>
  <si>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</si>
  <si>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</si>
  <si>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</si>
  <si>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</si>
  <si>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</si>
  <si>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</si>
  <si>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</si>
  <si>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</si>
  <si>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</si>
  <si>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H1900263</t>
  </si>
  <si>
    <t>김정희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</si>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</sst>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77.661420000000007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70368"/>
        <c:axId val="538817144"/>
      </c:barChart>
      <c:catAx>
        <c:axId val="53607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17144"/>
        <c:crosses val="autoZero"/>
        <c:auto val="1"/>
        <c:lblAlgn val="ctr"/>
        <c:lblOffset val="100"/>
        <c:noMultiLvlLbl val="0"/>
      </c:catAx>
      <c:valAx>
        <c:axId val="53881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7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5.0049963000000002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441960"/>
        <c:axId val="540442352"/>
      </c:barChart>
      <c:catAx>
        <c:axId val="54044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442352"/>
        <c:crosses val="autoZero"/>
        <c:auto val="1"/>
        <c:lblAlgn val="ctr"/>
        <c:lblOffset val="100"/>
        <c:noMultiLvlLbl val="0"/>
      </c:catAx>
      <c:valAx>
        <c:axId val="54044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44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3.7187214000000002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443136"/>
        <c:axId val="549250312"/>
      </c:barChart>
      <c:catAx>
        <c:axId val="54044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50312"/>
        <c:crosses val="autoZero"/>
        <c:auto val="1"/>
        <c:lblAlgn val="ctr"/>
        <c:lblOffset val="100"/>
        <c:noMultiLvlLbl val="0"/>
      </c:catAx>
      <c:valAx>
        <c:axId val="54925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4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1430.8308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51096"/>
        <c:axId val="549251488"/>
      </c:barChart>
      <c:catAx>
        <c:axId val="54925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51488"/>
        <c:crosses val="autoZero"/>
        <c:auto val="1"/>
        <c:lblAlgn val="ctr"/>
        <c:lblOffset val="100"/>
        <c:noMultiLvlLbl val="0"/>
      </c:catAx>
      <c:valAx>
        <c:axId val="54925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5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4636.3114999999998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0065760"/>
        <c:axId val="320066152"/>
      </c:barChart>
      <c:catAx>
        <c:axId val="32006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066152"/>
        <c:crosses val="autoZero"/>
        <c:auto val="1"/>
        <c:lblAlgn val="ctr"/>
        <c:lblOffset val="100"/>
        <c:noMultiLvlLbl val="0"/>
      </c:catAx>
      <c:valAx>
        <c:axId val="320066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00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277.77325000000002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0066936"/>
        <c:axId val="320067328"/>
      </c:barChart>
      <c:catAx>
        <c:axId val="32006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067328"/>
        <c:crosses val="autoZero"/>
        <c:auto val="1"/>
        <c:lblAlgn val="ctr"/>
        <c:lblOffset val="100"/>
        <c:noMultiLvlLbl val="0"/>
      </c:catAx>
      <c:valAx>
        <c:axId val="32006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006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169.27484000000001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59240"/>
        <c:axId val="537259632"/>
      </c:barChart>
      <c:catAx>
        <c:axId val="53725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59632"/>
        <c:crosses val="autoZero"/>
        <c:auto val="1"/>
        <c:lblAlgn val="ctr"/>
        <c:lblOffset val="100"/>
        <c:noMultiLvlLbl val="0"/>
      </c:catAx>
      <c:valAx>
        <c:axId val="53725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5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11.077664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60416"/>
        <c:axId val="538865696"/>
      </c:barChart>
      <c:catAx>
        <c:axId val="5372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65696"/>
        <c:crosses val="autoZero"/>
        <c:auto val="1"/>
        <c:lblAlgn val="ctr"/>
        <c:lblOffset val="100"/>
        <c:noMultiLvlLbl val="0"/>
      </c:catAx>
      <c:valAx>
        <c:axId val="538865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1666.3323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66480"/>
        <c:axId val="538866872"/>
      </c:barChart>
      <c:catAx>
        <c:axId val="53886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66872"/>
        <c:crosses val="autoZero"/>
        <c:auto val="1"/>
        <c:lblAlgn val="ctr"/>
        <c:lblOffset val="100"/>
        <c:noMultiLvlLbl val="0"/>
      </c:catAx>
      <c:valAx>
        <c:axId val="538866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6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0.10544713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52296"/>
        <c:axId val="611852688"/>
      </c:barChart>
      <c:catAx>
        <c:axId val="61185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52688"/>
        <c:crosses val="autoZero"/>
        <c:auto val="1"/>
        <c:lblAlgn val="ctr"/>
        <c:lblOffset val="100"/>
        <c:noMultiLvlLbl val="0"/>
      </c:catAx>
      <c:valAx>
        <c:axId val="61185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5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3.2811577000000001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53472"/>
        <c:axId val="611853864"/>
      </c:barChart>
      <c:catAx>
        <c:axId val="6118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53864"/>
        <c:crosses val="autoZero"/>
        <c:auto val="1"/>
        <c:lblAlgn val="ctr"/>
        <c:lblOffset val="100"/>
        <c:noMultiLvlLbl val="0"/>
      </c:catAx>
      <c:valAx>
        <c:axId val="611853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34.829872000000002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17928"/>
        <c:axId val="538818320"/>
      </c:barChart>
      <c:catAx>
        <c:axId val="53881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18320"/>
        <c:crosses val="autoZero"/>
        <c:auto val="1"/>
        <c:lblAlgn val="ctr"/>
        <c:lblOffset val="100"/>
        <c:noMultiLvlLbl val="0"/>
      </c:catAx>
      <c:valAx>
        <c:axId val="538818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1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143.85045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190368"/>
        <c:axId val="30190760"/>
      </c:barChart>
      <c:catAx>
        <c:axId val="3019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90760"/>
        <c:crosses val="autoZero"/>
        <c:auto val="1"/>
        <c:lblAlgn val="ctr"/>
        <c:lblOffset val="100"/>
        <c:noMultiLvlLbl val="0"/>
      </c:catAx>
      <c:valAx>
        <c:axId val="3019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1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91.931799999999996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191152"/>
        <c:axId val="611019888"/>
      </c:barChart>
      <c:catAx>
        <c:axId val="3019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9888"/>
        <c:crosses val="autoZero"/>
        <c:auto val="1"/>
        <c:lblAlgn val="ctr"/>
        <c:lblOffset val="100"/>
        <c:noMultiLvlLbl val="0"/>
      </c:catAx>
      <c:valAx>
        <c:axId val="61101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19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3.4929999999999999</c:v>
                </c:pt>
                <c:pt idx="1">
                  <c:v>15.606999999999999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1020672"/>
        <c:axId val="611021064"/>
      </c:barChart>
      <c:catAx>
        <c:axId val="61102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21064"/>
        <c:crosses val="autoZero"/>
        <c:auto val="1"/>
        <c:lblAlgn val="ctr"/>
        <c:lblOffset val="100"/>
        <c:noMultiLvlLbl val="0"/>
      </c:catAx>
      <c:valAx>
        <c:axId val="61102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14.997384</c:v>
                </c:pt>
                <c:pt idx="1">
                  <c:v>15.921803000000001</c:v>
                </c:pt>
                <c:pt idx="2">
                  <c:v>18.958611999999999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701.75620000000004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8861216"/>
        <c:axId val="318861608"/>
      </c:barChart>
      <c:catAx>
        <c:axId val="3188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8861608"/>
        <c:crosses val="autoZero"/>
        <c:auto val="1"/>
        <c:lblAlgn val="ctr"/>
        <c:lblOffset val="100"/>
        <c:noMultiLvlLbl val="0"/>
      </c:catAx>
      <c:valAx>
        <c:axId val="318861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88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26.538391000000001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8862392"/>
        <c:axId val="537540632"/>
      </c:barChart>
      <c:catAx>
        <c:axId val="31886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40632"/>
        <c:crosses val="autoZero"/>
        <c:auto val="1"/>
        <c:lblAlgn val="ctr"/>
        <c:lblOffset val="100"/>
        <c:noMultiLvlLbl val="0"/>
      </c:catAx>
      <c:valAx>
        <c:axId val="53754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886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71.965000000000003</c:v>
                </c:pt>
                <c:pt idx="1">
                  <c:v>12.138999999999999</c:v>
                </c:pt>
                <c:pt idx="2">
                  <c:v>15.896000000000001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541416"/>
        <c:axId val="537541808"/>
      </c:barChart>
      <c:catAx>
        <c:axId val="53754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41808"/>
        <c:crosses val="autoZero"/>
        <c:auto val="1"/>
        <c:lblAlgn val="ctr"/>
        <c:lblOffset val="100"/>
        <c:noMultiLvlLbl val="0"/>
      </c:catAx>
      <c:valAx>
        <c:axId val="53754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4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2228.826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158664"/>
        <c:axId val="400159056"/>
      </c:barChart>
      <c:catAx>
        <c:axId val="40015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159056"/>
        <c:crosses val="autoZero"/>
        <c:auto val="1"/>
        <c:lblAlgn val="ctr"/>
        <c:lblOffset val="100"/>
        <c:noMultiLvlLbl val="0"/>
      </c:catAx>
      <c:valAx>
        <c:axId val="400159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15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186.12505999999999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159840"/>
        <c:axId val="400160232"/>
      </c:barChart>
      <c:catAx>
        <c:axId val="40015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160232"/>
        <c:crosses val="autoZero"/>
        <c:auto val="1"/>
        <c:lblAlgn val="ctr"/>
        <c:lblOffset val="100"/>
        <c:noMultiLvlLbl val="0"/>
      </c:catAx>
      <c:valAx>
        <c:axId val="400160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15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750.59436000000005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602008"/>
        <c:axId val="551602400"/>
      </c:barChart>
      <c:catAx>
        <c:axId val="55160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602400"/>
        <c:crosses val="autoZero"/>
        <c:auto val="1"/>
        <c:lblAlgn val="ctr"/>
        <c:lblOffset val="100"/>
        <c:noMultiLvlLbl val="0"/>
      </c:catAx>
      <c:valAx>
        <c:axId val="55160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60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5.6956034000000004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784568"/>
        <c:axId val="547784960"/>
      </c:barChart>
      <c:catAx>
        <c:axId val="54778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784960"/>
        <c:crosses val="autoZero"/>
        <c:auto val="1"/>
        <c:lblAlgn val="ctr"/>
        <c:lblOffset val="100"/>
        <c:noMultiLvlLbl val="0"/>
      </c:catAx>
      <c:valAx>
        <c:axId val="54778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78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4917.3856999999998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603184"/>
        <c:axId val="549254368"/>
      </c:barChart>
      <c:catAx>
        <c:axId val="55160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54368"/>
        <c:crosses val="autoZero"/>
        <c:auto val="1"/>
        <c:lblAlgn val="ctr"/>
        <c:lblOffset val="100"/>
        <c:noMultiLvlLbl val="0"/>
      </c:catAx>
      <c:valAx>
        <c:axId val="54925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60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18.463018000000002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55152"/>
        <c:axId val="549255544"/>
      </c:barChart>
      <c:catAx>
        <c:axId val="54925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55544"/>
        <c:crosses val="autoZero"/>
        <c:auto val="1"/>
        <c:lblAlgn val="ctr"/>
        <c:lblOffset val="100"/>
        <c:noMultiLvlLbl val="0"/>
      </c:catAx>
      <c:valAx>
        <c:axId val="54925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5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2.2276403999999999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975080"/>
        <c:axId val="550975472"/>
      </c:barChart>
      <c:catAx>
        <c:axId val="55097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975472"/>
        <c:crosses val="autoZero"/>
        <c:auto val="1"/>
        <c:lblAlgn val="ctr"/>
        <c:lblOffset val="100"/>
        <c:noMultiLvlLbl val="0"/>
      </c:catAx>
      <c:valAx>
        <c:axId val="55097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97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324.34192000000002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785744"/>
        <c:axId val="547786136"/>
      </c:barChart>
      <c:catAx>
        <c:axId val="54778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786136"/>
        <c:crosses val="autoZero"/>
        <c:auto val="1"/>
        <c:lblAlgn val="ctr"/>
        <c:lblOffset val="100"/>
        <c:noMultiLvlLbl val="0"/>
      </c:catAx>
      <c:valAx>
        <c:axId val="54778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78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2.0746120000000001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548312"/>
        <c:axId val="613548704"/>
      </c:barChart>
      <c:catAx>
        <c:axId val="61354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548704"/>
        <c:crosses val="autoZero"/>
        <c:auto val="1"/>
        <c:lblAlgn val="ctr"/>
        <c:lblOffset val="100"/>
        <c:noMultiLvlLbl val="0"/>
      </c:catAx>
      <c:valAx>
        <c:axId val="61354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54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17.667639999999999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903320"/>
        <c:axId val="548903712"/>
      </c:barChart>
      <c:catAx>
        <c:axId val="54890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03712"/>
        <c:crosses val="autoZero"/>
        <c:auto val="1"/>
        <c:lblAlgn val="ctr"/>
        <c:lblOffset val="100"/>
        <c:noMultiLvlLbl val="0"/>
      </c:catAx>
      <c:valAx>
        <c:axId val="54890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90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2.2276403999999999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547920"/>
        <c:axId val="548904496"/>
      </c:barChart>
      <c:catAx>
        <c:axId val="61354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04496"/>
        <c:crosses val="autoZero"/>
        <c:auto val="1"/>
        <c:lblAlgn val="ctr"/>
        <c:lblOffset val="100"/>
        <c:noMultiLvlLbl val="0"/>
      </c:catAx>
      <c:valAx>
        <c:axId val="54890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54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723.21747000000005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462360"/>
        <c:axId val="164462752"/>
      </c:barChart>
      <c:catAx>
        <c:axId val="16446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462752"/>
        <c:crosses val="autoZero"/>
        <c:auto val="1"/>
        <c:lblAlgn val="ctr"/>
        <c:lblOffset val="100"/>
        <c:noMultiLvlLbl val="0"/>
      </c:catAx>
      <c:valAx>
        <c:axId val="16446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46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11.055177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463536"/>
        <c:axId val="164463928"/>
      </c:barChart>
      <c:catAx>
        <c:axId val="1644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463928"/>
        <c:crosses val="autoZero"/>
        <c:auto val="1"/>
        <c:lblAlgn val="ctr"/>
        <c:lblOffset val="100"/>
        <c:noMultiLvlLbl val="0"/>
      </c:catAx>
      <c:valAx>
        <c:axId val="16446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4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김정희, ID : H1900263)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24일 10:46:09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2228.826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77.661420000000007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34.829872000000002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71.965000000000003</v>
      </c>
      <c r="G8" s="59">
        <f>'DRIs DATA 입력'!G8</f>
        <v>12.138999999999999</v>
      </c>
      <c r="H8" s="59">
        <f>'DRIs DATA 입력'!H8</f>
        <v>15.896000000000001</v>
      </c>
      <c r="I8" s="46"/>
      <c r="J8" s="59" t="s">
        <v>216</v>
      </c>
      <c r="K8" s="59">
        <f>'DRIs DATA 입력'!K8</f>
        <v>3.4929999999999999</v>
      </c>
      <c r="L8" s="59">
        <f>'DRIs DATA 입력'!L8</f>
        <v>15.606999999999999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701.75620000000004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26.538391000000001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5.6956034000000004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324.34192000000002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186.12505999999999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2.1824862999999999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2.0746120000000001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17.667639999999999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2.2276403999999999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723.21747000000005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11.055177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5.0049963000000002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3.7187214000000002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750.59436000000005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1430.8308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4917.3856999999998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4636.3114999999998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277.77325000000002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169.27484000000001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18.463018000000002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11.077664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1666.3323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0.10544713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3.2811577000000001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143.85045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91.931799999999996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41" sqref="G4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4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284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4">
      <c r="A5" s="65"/>
      <c r="B5" s="65" t="s">
        <v>286</v>
      </c>
      <c r="C5" s="65" t="s">
        <v>287</v>
      </c>
      <c r="E5" s="65"/>
      <c r="F5" s="65" t="s">
        <v>288</v>
      </c>
      <c r="G5" s="65" t="s">
        <v>289</v>
      </c>
      <c r="H5" s="65" t="s">
        <v>284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287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287</v>
      </c>
    </row>
    <row r="6" spans="1:27" x14ac:dyDescent="0.4">
      <c r="A6" s="65" t="s">
        <v>296</v>
      </c>
      <c r="B6" s="65">
        <v>1800</v>
      </c>
      <c r="C6" s="65">
        <v>2228.826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77.661420000000007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34.829872000000002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71.965000000000003</v>
      </c>
      <c r="G8" s="65">
        <v>12.138999999999999</v>
      </c>
      <c r="H8" s="65">
        <v>15.896000000000001</v>
      </c>
      <c r="J8" s="65" t="s">
        <v>301</v>
      </c>
      <c r="K8" s="65">
        <v>3.4929999999999999</v>
      </c>
      <c r="L8" s="65">
        <v>15.606999999999999</v>
      </c>
    </row>
    <row r="13" spans="1:27" x14ac:dyDescent="0.4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287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287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287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287</v>
      </c>
    </row>
    <row r="16" spans="1:27" x14ac:dyDescent="0.4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701.75620000000004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26.538391000000001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5.6956034000000004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324.34192000000002</v>
      </c>
    </row>
    <row r="23" spans="1:62" x14ac:dyDescent="0.4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287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287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287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287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287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287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287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287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287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186.12505999999999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2.1824862999999999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2.0746120000000001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17.667639999999999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2.2276403999999999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723.21747000000005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11.055177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5.0049963000000002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3.7187214000000002</v>
      </c>
    </row>
    <row r="33" spans="1:68" x14ac:dyDescent="0.4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287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287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287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287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287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287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750.59436000000005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1430.8308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4917.3856999999998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4636.3114999999998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277.77325000000002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169.27484000000001</v>
      </c>
    </row>
    <row r="43" spans="1:68" x14ac:dyDescent="0.4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287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287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287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287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287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287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287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287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287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18.463018000000002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11.077664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1666.3323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0.10544713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3.2811577000000001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143.85045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91.931799999999996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6" sqref="F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53</v>
      </c>
      <c r="E2" s="61">
        <v>2228.826</v>
      </c>
      <c r="F2" s="61">
        <v>351.59429999999998</v>
      </c>
      <c r="G2" s="61">
        <v>59.306964999999998</v>
      </c>
      <c r="H2" s="61">
        <v>35.597954000000001</v>
      </c>
      <c r="I2" s="61">
        <v>23.709011</v>
      </c>
      <c r="J2" s="61">
        <v>77.661420000000007</v>
      </c>
      <c r="K2" s="61">
        <v>43.526356</v>
      </c>
      <c r="L2" s="61">
        <v>34.135066999999999</v>
      </c>
      <c r="M2" s="61">
        <v>34.829872000000002</v>
      </c>
      <c r="N2" s="61">
        <v>3.9309447</v>
      </c>
      <c r="O2" s="61">
        <v>19.212692000000001</v>
      </c>
      <c r="P2" s="61">
        <v>1710.999</v>
      </c>
      <c r="Q2" s="61">
        <v>26.320467000000001</v>
      </c>
      <c r="R2" s="61">
        <v>701.75620000000004</v>
      </c>
      <c r="S2" s="61">
        <v>193.61836</v>
      </c>
      <c r="T2" s="61">
        <v>6097.6513999999997</v>
      </c>
      <c r="U2" s="61">
        <v>5.6956034000000004</v>
      </c>
      <c r="V2" s="61">
        <v>26.538391000000001</v>
      </c>
      <c r="W2" s="61">
        <v>324.34192000000002</v>
      </c>
      <c r="X2" s="61">
        <v>186.12505999999999</v>
      </c>
      <c r="Y2" s="61">
        <v>2.1824862999999999</v>
      </c>
      <c r="Z2" s="61">
        <v>2.0746120000000001</v>
      </c>
      <c r="AA2" s="61">
        <v>17.667639999999999</v>
      </c>
      <c r="AB2" s="61">
        <v>2.2276403999999999</v>
      </c>
      <c r="AC2" s="61">
        <v>723.21747000000005</v>
      </c>
      <c r="AD2" s="61">
        <v>11.055177</v>
      </c>
      <c r="AE2" s="61">
        <v>5.0049963000000002</v>
      </c>
      <c r="AF2" s="61">
        <v>3.7187214000000002</v>
      </c>
      <c r="AG2" s="61">
        <v>750.59436000000005</v>
      </c>
      <c r="AH2" s="61">
        <v>379.64965999999998</v>
      </c>
      <c r="AI2" s="61">
        <v>370.94472999999999</v>
      </c>
      <c r="AJ2" s="61">
        <v>1430.8308</v>
      </c>
      <c r="AK2" s="61">
        <v>4917.3856999999998</v>
      </c>
      <c r="AL2" s="61">
        <v>277.77325000000002</v>
      </c>
      <c r="AM2" s="61">
        <v>4636.3114999999998</v>
      </c>
      <c r="AN2" s="61">
        <v>169.27484000000001</v>
      </c>
      <c r="AO2" s="61">
        <v>18.463018000000002</v>
      </c>
      <c r="AP2" s="61">
        <v>14.530077</v>
      </c>
      <c r="AQ2" s="61">
        <v>3.9329417000000002</v>
      </c>
      <c r="AR2" s="61">
        <v>11.077664</v>
      </c>
      <c r="AS2" s="61">
        <v>1666.3323</v>
      </c>
      <c r="AT2" s="61">
        <v>0.10544713</v>
      </c>
      <c r="AU2" s="61">
        <v>3.2811577000000001</v>
      </c>
      <c r="AV2" s="61">
        <v>143.85045</v>
      </c>
      <c r="AW2" s="61">
        <v>91.931799999999996</v>
      </c>
      <c r="AX2" s="61">
        <v>0.27510353999999998</v>
      </c>
      <c r="AY2" s="61">
        <v>1.4683659</v>
      </c>
      <c r="AZ2" s="61">
        <v>412.13806</v>
      </c>
      <c r="BA2" s="61">
        <v>49.899563000000001</v>
      </c>
      <c r="BB2" s="61">
        <v>14.997384</v>
      </c>
      <c r="BC2" s="61">
        <v>15.921803000000001</v>
      </c>
      <c r="BD2" s="61">
        <v>18.958611999999999</v>
      </c>
      <c r="BE2" s="61">
        <v>1.1871558</v>
      </c>
      <c r="BF2" s="61">
        <v>6.5840563999999997</v>
      </c>
      <c r="BG2" s="61">
        <v>2.7754896000000001E-3</v>
      </c>
      <c r="BH2" s="61">
        <v>5.4470035999999999E-2</v>
      </c>
      <c r="BI2" s="61">
        <v>4.1079780000000003E-2</v>
      </c>
      <c r="BJ2" s="61">
        <v>0.14341493999999999</v>
      </c>
      <c r="BK2" s="61">
        <v>2.1349920000000001E-4</v>
      </c>
      <c r="BL2" s="61">
        <v>0.30337265000000002</v>
      </c>
      <c r="BM2" s="61">
        <v>2.4883405999999999</v>
      </c>
      <c r="BN2" s="61">
        <v>0.62000935999999995</v>
      </c>
      <c r="BO2" s="61">
        <v>47.874625999999999</v>
      </c>
      <c r="BP2" s="61">
        <v>6.4578867000000004</v>
      </c>
      <c r="BQ2" s="61">
        <v>15.424313</v>
      </c>
      <c r="BR2" s="61">
        <v>63.697918000000001</v>
      </c>
      <c r="BS2" s="61">
        <v>36.935065999999999</v>
      </c>
      <c r="BT2" s="61">
        <v>7.0449862000000003</v>
      </c>
      <c r="BU2" s="61">
        <v>0.26458900000000002</v>
      </c>
      <c r="BV2" s="61">
        <v>2.5497379000000001E-2</v>
      </c>
      <c r="BW2" s="61">
        <v>0.49694245999999997</v>
      </c>
      <c r="BX2" s="61">
        <v>0.90960616000000005</v>
      </c>
      <c r="BY2" s="61">
        <v>0.14270263999999999</v>
      </c>
      <c r="BZ2" s="61">
        <v>7.8041600000000003E-4</v>
      </c>
      <c r="CA2" s="61">
        <v>1.4623857</v>
      </c>
      <c r="CB2" s="61">
        <v>1.0150071E-2</v>
      </c>
      <c r="CC2" s="61">
        <v>0.10684745</v>
      </c>
      <c r="CD2" s="61">
        <v>0.69347820000000004</v>
      </c>
      <c r="CE2" s="61">
        <v>0.10164735</v>
      </c>
      <c r="CF2" s="61">
        <v>0.18902783000000001</v>
      </c>
      <c r="CG2" s="61">
        <v>4.9500000000000003E-7</v>
      </c>
      <c r="CH2" s="61">
        <v>1.8720313999999998E-2</v>
      </c>
      <c r="CI2" s="61">
        <v>2.5332670000000001E-3</v>
      </c>
      <c r="CJ2" s="61">
        <v>1.5511879</v>
      </c>
      <c r="CK2" s="61">
        <v>1.6949842E-2</v>
      </c>
      <c r="CL2" s="61">
        <v>2.5581844</v>
      </c>
      <c r="CM2" s="61">
        <v>1.9923257000000001</v>
      </c>
      <c r="CN2" s="61">
        <v>2212.9643999999998</v>
      </c>
      <c r="CO2" s="61">
        <v>3896.7040000000002</v>
      </c>
      <c r="CP2" s="61">
        <v>2481.665</v>
      </c>
      <c r="CQ2" s="61">
        <v>820.26044000000002</v>
      </c>
      <c r="CR2" s="61">
        <v>424.18801999999999</v>
      </c>
      <c r="CS2" s="61">
        <v>394.56673999999998</v>
      </c>
      <c r="CT2" s="61">
        <v>2247.6251999999999</v>
      </c>
      <c r="CU2" s="61">
        <v>1508.59</v>
      </c>
      <c r="CV2" s="61">
        <v>1252.5382999999999</v>
      </c>
      <c r="CW2" s="61">
        <v>1701.7418</v>
      </c>
      <c r="CX2" s="61">
        <v>528.27930000000003</v>
      </c>
      <c r="CY2" s="61">
        <v>2649.5444000000002</v>
      </c>
      <c r="CZ2" s="61">
        <v>1450.7034000000001</v>
      </c>
      <c r="DA2" s="61">
        <v>3311.1133</v>
      </c>
      <c r="DB2" s="61">
        <v>2887.7467999999999</v>
      </c>
      <c r="DC2" s="61">
        <v>5434.8980000000001</v>
      </c>
      <c r="DD2" s="61">
        <v>8682.2530000000006</v>
      </c>
      <c r="DE2" s="61">
        <v>1660.3734999999999</v>
      </c>
      <c r="DF2" s="61">
        <v>3659.0989</v>
      </c>
      <c r="DG2" s="61">
        <v>2059.3989999999999</v>
      </c>
      <c r="DH2" s="61">
        <v>82.260413999999997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49.899563000000001</v>
      </c>
      <c r="B6">
        <f>BB2</f>
        <v>14.997384</v>
      </c>
      <c r="C6">
        <f>BC2</f>
        <v>15.921803000000001</v>
      </c>
      <c r="D6">
        <f>BD2</f>
        <v>18.958611999999999</v>
      </c>
    </row>
    <row r="7" spans="1:113" x14ac:dyDescent="0.4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24394</v>
      </c>
      <c r="C2" s="56">
        <f ca="1">YEAR(TODAY())-YEAR(B2)+IF(TODAY()&gt;=DATE(YEAR(TODAY()),MONTH(B2),DAY(B2)),0,-1)</f>
        <v>53</v>
      </c>
      <c r="E2" s="52">
        <v>168.7</v>
      </c>
      <c r="F2" s="53" t="s">
        <v>39</v>
      </c>
      <c r="G2" s="52">
        <v>60.1</v>
      </c>
      <c r="H2" s="51" t="s">
        <v>41</v>
      </c>
      <c r="I2" s="72">
        <f>ROUND(G3/E3^2,1)</f>
        <v>21.1</v>
      </c>
    </row>
    <row r="3" spans="1:9" x14ac:dyDescent="0.4">
      <c r="E3" s="51">
        <f>E2/100</f>
        <v>1.6869999999999998</v>
      </c>
      <c r="F3" s="51" t="s">
        <v>40</v>
      </c>
      <c r="G3" s="51">
        <f>G2</f>
        <v>60.1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김정희, ID : H1900263)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24일 10:46:09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168.7</v>
      </c>
      <c r="L12" s="129"/>
      <c r="M12" s="122">
        <f>'개인정보 및 신체계측 입력'!G2</f>
        <v>60.1</v>
      </c>
      <c r="N12" s="123"/>
      <c r="O12" s="118" t="s">
        <v>271</v>
      </c>
      <c r="P12" s="112"/>
      <c r="Q12" s="115">
        <f>'개인정보 및 신체계측 입력'!I2</f>
        <v>21.1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김정희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71.965000000000003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12.138999999999999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15.896000000000001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15.6</v>
      </c>
      <c r="L72" s="36" t="s">
        <v>53</v>
      </c>
      <c r="M72" s="36">
        <f>ROUND('DRIs DATA'!K8,1)</f>
        <v>3.5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93.57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221.15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186.13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148.51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93.82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327.83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184.63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2020-06-24T02:20:35Z</dcterms:modified>
</cp:coreProperties>
</file>