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<sst xmlns="http://schemas.openxmlformats.org/spreadsheetml/2006/main" count="692" uniqueCount="343">
  <si>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</si>
  <si>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</si>
  <si>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</si>
  <si>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</si>
  <si>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</si>
  <si>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</si>
  <si>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</si>
  <si>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</si>
  <si>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</si>
  <si>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</si>
  <si>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</si>
  <si>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</si>
  <si>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</si>
  <si>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</si>
  <si>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</si>
  <si>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</si>
  <si>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</si>
  <si>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</si>
  <si>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</si>
  <si>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</si>
  <si>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</si>
  <si>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</si>
  <si>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</si>
  <si>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</si>
  <si>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</si>
  <si>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</si>
  <si>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</si>
  <si>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</si>
  <si>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</si>
  <si>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</si>
  <si>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</si>
  <si>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</si>
  <si>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</si>
  <si>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</si>
  <si>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</si>
  <si>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</si>
  <si>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</si>
  <si>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</si>
  <si>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</si>
  <si>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</si>
  <si>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</si>
  <si>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</si>
  <si>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</si>
  <si>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</si>
  <si>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</si>
  <si>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</si>
  <si>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</si>
  <si>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</si>
  <si>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</si>
  <si>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</si>
  <si>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</si>
  <si>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</si>
  <si>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</si>
  <si>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</si>
  <si>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</si>
  <si>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</si>
  <si>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</si>
  <si>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</si>
  <si>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</si>
  <si>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</si>
  <si>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</si>
  <si>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</si>
  <si>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</si>
  <si>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</si>
  <si>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</si>
  <si>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</si>
  <si>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</si>
  <si>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</si>
  <si>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</si>
  <si>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</si>
  <si>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</si>
  <si>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</si>
  <si>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</si>
  <si>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</si>
  <si>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</si>
  <si>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</si>
  <si>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</si>
  <si>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</si>
  <si>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</si>
  <si>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</si>
  <si>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</si>
  <si>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</si>
  <si>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</si>
  <si>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</si>
  <si>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</si>
  <si>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</si>
  <si>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</si>
  <si>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</si>
  <si>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</si>
  <si>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</si>
  <si>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</si>
  <si>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</si>
  <si>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</si>
  <si>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</si>
  <si>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</si>
  <si>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</si>
  <si>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</si>
  <si>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</si>
  <si>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</si>
  <si>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</si>
  <si>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</si>
  <si>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</si>
  <si>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</si>
  <si>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</si>
  <si>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</si>
  <si>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</si>
  <si>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</si>
  <si>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</si>
  <si>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</si>
  <si>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</si>
  <si>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</si>
  <si>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</si>
  <si>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</si>
  <si>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</si>
  <si>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</si>
  <si>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</si>
  <si>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</si>
  <si>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</si>
  <si>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</si>
  <si>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</si>
  <si>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</si>
  <si>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</si>
  <si>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</si>
  <si>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</si>
  <si>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</si>
  <si>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</si>
  <si>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</si>
  <si>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</si>
  <si>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</si>
  <si>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</si>
  <si>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</si>
  <si>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</si>
  <si>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</si>
  <si>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</si>
  <si>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</si>
  <si>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</si>
  <si>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</si>
  <si>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</si>
  <si>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</si>
  <si>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</si>
  <si>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</si>
  <si>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</si>
  <si>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</si>
  <si>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</si>
  <si>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</si>
  <si>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</si>
  <si>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</si>
  <si>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</si>
  <si>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</si>
  <si>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</si>
  <si>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</si>
  <si>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</si>
  <si>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</si>
  <si>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</si>
  <si>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</si>
  <si>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</si>
  <si>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</si>
  <si>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</si>
  <si>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</si>
  <si>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</si>
  <si>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</si>
  <si>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</si>
  <si>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</si>
  <si>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</si>
  <si>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</si>
  <si>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</si>
  <si>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</si>
  <si>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</si>
  <si>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</si>
  <si>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</si>
  <si>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</si>
  <si>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</si>
  <si>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</si>
  <si>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</si>
  <si>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</si>
  <si>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</si>
  <si>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</si>
  <si>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</si>
  <si>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</si>
  <si>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</si>
  <si>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</si>
  <si>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</si>
  <si>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</si>
  <si>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</si>
  <si>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</si>
  <si>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</si>
  <si>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</si>
  <si>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</si>
  <si>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</si>
  <si>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</si>
  <si>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</si>
  <si>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</si>
  <si>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</si>
  <si>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</si>
  <si>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</si>
  <si>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</si>
  <si>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</si>
  <si>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</si>
  <si>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</si>
  <si>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</si>
  <si>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</si>
  <si>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</si>
  <si>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</si>
  <si>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</si>
  <si>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</si>
  <si>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</si>
  <si>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</si>
  <si>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</si>
  <si>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</si>
  <si>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</si>
  <si>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</si>
  <si>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</si>
  <si>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</si>
  <si>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</si>
  <si>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</si>
  <si>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</si>
  <si>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</si>
  <si>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</si>
  <si>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</si>
  <si>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</si>
  <si>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</si>
  <si>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</si>
  <si>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</si>
  <si>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</si>
  <si>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</si>
  <si>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</si>
  <si>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</si>
  <si>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</si>
  <si>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</si>
  <si>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</si>
  <si>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</si>
  <si>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</si>
  <si>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</si>
  <si>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</si>
  <si>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</si>
  <si>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</si>
  <si>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</si>
  <si>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</si>
  <si>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</si>
  <si>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</si>
  <si>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</si>
  <si>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</si>
  <si>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</si>
  <si>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</si>
  <si>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</si>
  <si>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</si>
  <si>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</si>
  <si>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</si>
  <si>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</si>
  <si>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</si>
  <si>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</si>
  <si>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</si>
  <si>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</si>
  <si>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</si>
  <si>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</si>
  <si>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</si>
  <si>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</si>
  <si>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</si>
  <si>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</si>
  <si>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</si>
  <si>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</si>
  <si>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</si>
  <si>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</si>
  <si>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</si>
  <si>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</si>
  <si>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</si>
  <si>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</si>
  <si>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</si>
  <si>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</si>
  <si>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</si>
  <si>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</si>
  <si>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</si>
  <si>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</si>
  <si>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</si>
  <si>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</si>
  <si>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</si>
  <si>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</si>
  <si>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</si>
  <si>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</si>
  <si>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박홍주, ID : H1900264)</t>
  </si>
  <si>
    <t>출력시각</t>
    <phoneticPr fontId="1" type="noConversion"/>
  </si>
  <si>
    <t>2020년 06월 24일 10:37:34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</si>
  <si>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</si>
  <si>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</si>
  <si>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</si>
  <si>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</si>
  <si>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</si>
  <si>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</si>
  <si>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</si>
  <si>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</si>
  <si>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</si>
  <si>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</si>
  <si>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</si>
  <si>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</si>
  <si>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</si>
  <si>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</si>
  <si>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</si>
  <si>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</si>
  <si>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</si>
  <si>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</si>
  <si>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</si>
  <si>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</si>
  <si>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</si>
  <si>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</si>
  <si>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</si>
  <si>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</si>
  <si>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</si>
  <si>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</si>
  <si>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</si>
  <si>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</si>
  <si>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</si>
  <si>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</si>
  <si>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</si>
  <si>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</si>
  <si>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</si>
  <si>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</si>
  <si>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</si>
  <si>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</si>
  <si>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</si>
  <si>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</si>
  <si>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</si>
  <si>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</si>
  <si>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</si>
  <si>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</si>
  <si>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</si>
  <si>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</si>
  <si>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</si>
  <si>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</si>
  <si>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</si>
  <si>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</si>
  <si>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</si>
  <si>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</si>
  <si>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</si>
  <si>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</si>
  <si>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</si>
  <si>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</si>
  <si>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</si>
  <si>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</si>
  <si>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</si>
  <si>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</si>
  <si>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</si>
  <si>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H1900264</t>
  </si>
  <si>
    <t>박홍주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</si>
</sst>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74.810233999999994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70368"/>
        <c:axId val="536070760"/>
      </c:barChart>
      <c:catAx>
        <c:axId val="53607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70760"/>
        <c:crosses val="autoZero"/>
        <c:auto val="1"/>
        <c:lblAlgn val="ctr"/>
        <c:lblOffset val="100"/>
        <c:noMultiLvlLbl val="0"/>
      </c:catAx>
      <c:valAx>
        <c:axId val="536070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7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1.963743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826944"/>
        <c:axId val="603979872"/>
      </c:barChart>
      <c:catAx>
        <c:axId val="53982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979872"/>
        <c:crosses val="autoZero"/>
        <c:auto val="1"/>
        <c:lblAlgn val="ctr"/>
        <c:lblOffset val="100"/>
        <c:noMultiLvlLbl val="0"/>
      </c:catAx>
      <c:valAx>
        <c:axId val="60397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8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1.2933112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980656"/>
        <c:axId val="603981048"/>
      </c:barChart>
      <c:catAx>
        <c:axId val="60398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981048"/>
        <c:crosses val="autoZero"/>
        <c:auto val="1"/>
        <c:lblAlgn val="ctr"/>
        <c:lblOffset val="100"/>
        <c:noMultiLvlLbl val="0"/>
      </c:catAx>
      <c:valAx>
        <c:axId val="60398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98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1333.5596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254368"/>
        <c:axId val="549254760"/>
      </c:barChart>
      <c:catAx>
        <c:axId val="54925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254760"/>
        <c:crosses val="autoZero"/>
        <c:auto val="1"/>
        <c:lblAlgn val="ctr"/>
        <c:lblOffset val="100"/>
        <c:noMultiLvlLbl val="0"/>
      </c:catAx>
      <c:valAx>
        <c:axId val="5492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2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3084.6257000000001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255544"/>
        <c:axId val="549255936"/>
      </c:barChart>
      <c:catAx>
        <c:axId val="54925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255936"/>
        <c:crosses val="autoZero"/>
        <c:auto val="1"/>
        <c:lblAlgn val="ctr"/>
        <c:lblOffset val="100"/>
        <c:noMultiLvlLbl val="0"/>
      </c:catAx>
      <c:valAx>
        <c:axId val="549255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2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132.23990000000001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494672"/>
        <c:axId val="613495064"/>
      </c:barChart>
      <c:catAx>
        <c:axId val="61349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95064"/>
        <c:crosses val="autoZero"/>
        <c:auto val="1"/>
        <c:lblAlgn val="ctr"/>
        <c:lblOffset val="100"/>
        <c:noMultiLvlLbl val="0"/>
      </c:catAx>
      <c:valAx>
        <c:axId val="61349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49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101.69655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495848"/>
        <c:axId val="551601616"/>
      </c:barChart>
      <c:catAx>
        <c:axId val="61349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601616"/>
        <c:crosses val="autoZero"/>
        <c:auto val="1"/>
        <c:lblAlgn val="ctr"/>
        <c:lblOffset val="100"/>
        <c:noMultiLvlLbl val="0"/>
      </c:catAx>
      <c:valAx>
        <c:axId val="55160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49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12.444521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602400"/>
        <c:axId val="551602792"/>
      </c:barChart>
      <c:catAx>
        <c:axId val="55160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602792"/>
        <c:crosses val="autoZero"/>
        <c:auto val="1"/>
        <c:lblAlgn val="ctr"/>
        <c:lblOffset val="100"/>
        <c:noMultiLvlLbl val="0"/>
      </c:catAx>
      <c:valAx>
        <c:axId val="551602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60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521.12554999999998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56640"/>
        <c:axId val="537857032"/>
      </c:barChart>
      <c:catAx>
        <c:axId val="53785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57032"/>
        <c:crosses val="autoZero"/>
        <c:auto val="1"/>
        <c:lblAlgn val="ctr"/>
        <c:lblOffset val="100"/>
        <c:noMultiLvlLbl val="0"/>
      </c:catAx>
      <c:valAx>
        <c:axId val="5378570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5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6.6723619999999997E-2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57816"/>
        <c:axId val="537858208"/>
      </c:barChart>
      <c:catAx>
        <c:axId val="53785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58208"/>
        <c:crosses val="autoZero"/>
        <c:auto val="1"/>
        <c:lblAlgn val="ctr"/>
        <c:lblOffset val="100"/>
        <c:noMultiLvlLbl val="0"/>
      </c:catAx>
      <c:valAx>
        <c:axId val="53785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5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4.2906560000000002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8861216"/>
        <c:axId val="318861608"/>
      </c:barChart>
      <c:catAx>
        <c:axId val="3188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8861608"/>
        <c:crosses val="autoZero"/>
        <c:auto val="1"/>
        <c:lblAlgn val="ctr"/>
        <c:lblOffset val="100"/>
        <c:noMultiLvlLbl val="0"/>
      </c:catAx>
      <c:valAx>
        <c:axId val="318861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88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26.190918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013992"/>
        <c:axId val="537014384"/>
      </c:barChart>
      <c:catAx>
        <c:axId val="53701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014384"/>
        <c:crosses val="autoZero"/>
        <c:auto val="1"/>
        <c:lblAlgn val="ctr"/>
        <c:lblOffset val="100"/>
        <c:noMultiLvlLbl val="0"/>
      </c:catAx>
      <c:valAx>
        <c:axId val="537014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01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345.80038000000002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19888"/>
        <c:axId val="611020280"/>
      </c:barChart>
      <c:catAx>
        <c:axId val="61101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20280"/>
        <c:crosses val="autoZero"/>
        <c:auto val="1"/>
        <c:lblAlgn val="ctr"/>
        <c:lblOffset val="100"/>
        <c:noMultiLvlLbl val="0"/>
      </c:catAx>
      <c:valAx>
        <c:axId val="61102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1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104.38511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20672"/>
        <c:axId val="611021064"/>
      </c:barChart>
      <c:catAx>
        <c:axId val="61102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21064"/>
        <c:crosses val="autoZero"/>
        <c:auto val="1"/>
        <c:lblAlgn val="ctr"/>
        <c:lblOffset val="100"/>
        <c:noMultiLvlLbl val="0"/>
      </c:catAx>
      <c:valAx>
        <c:axId val="61102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3.4140000000000001</c:v>
                </c:pt>
                <c:pt idx="1">
                  <c:v>9.8979999999999997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0189584"/>
        <c:axId val="30189976"/>
      </c:barChart>
      <c:catAx>
        <c:axId val="3018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89976"/>
        <c:crosses val="autoZero"/>
        <c:auto val="1"/>
        <c:lblAlgn val="ctr"/>
        <c:lblOffset val="100"/>
        <c:noMultiLvlLbl val="0"/>
      </c:catAx>
      <c:valAx>
        <c:axId val="3018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18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10.334669999999999</c:v>
                </c:pt>
                <c:pt idx="1">
                  <c:v>10.947981</c:v>
                </c:pt>
                <c:pt idx="2">
                  <c:v>10.718226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544.94650000000001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191152"/>
        <c:axId val="611852296"/>
      </c:barChart>
      <c:catAx>
        <c:axId val="3019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52296"/>
        <c:crosses val="autoZero"/>
        <c:auto val="1"/>
        <c:lblAlgn val="ctr"/>
        <c:lblOffset val="100"/>
        <c:noMultiLvlLbl val="0"/>
      </c:catAx>
      <c:valAx>
        <c:axId val="611852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19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15.421977999999999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53080"/>
        <c:axId val="611853472"/>
      </c:barChart>
      <c:catAx>
        <c:axId val="61185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53472"/>
        <c:crosses val="autoZero"/>
        <c:auto val="1"/>
        <c:lblAlgn val="ctr"/>
        <c:lblOffset val="100"/>
        <c:noMultiLvlLbl val="0"/>
      </c:catAx>
      <c:valAx>
        <c:axId val="61185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5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79.254000000000005</c:v>
                </c:pt>
                <c:pt idx="1">
                  <c:v>7.1609999999999996</c:v>
                </c:pt>
                <c:pt idx="2">
                  <c:v>13.586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4106904"/>
        <c:axId val="554107296"/>
      </c:barChart>
      <c:catAx>
        <c:axId val="55410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07296"/>
        <c:crosses val="autoZero"/>
        <c:auto val="1"/>
        <c:lblAlgn val="ctr"/>
        <c:lblOffset val="100"/>
        <c:noMultiLvlLbl val="0"/>
      </c:catAx>
      <c:valAx>
        <c:axId val="55410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0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2642.7910000000002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08080"/>
        <c:axId val="554108472"/>
      </c:barChart>
      <c:catAx>
        <c:axId val="55410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08472"/>
        <c:crosses val="autoZero"/>
        <c:auto val="1"/>
        <c:lblAlgn val="ctr"/>
        <c:lblOffset val="100"/>
        <c:noMultiLvlLbl val="0"/>
      </c:catAx>
      <c:valAx>
        <c:axId val="554108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0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85.046980000000005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884472"/>
        <c:axId val="548884864"/>
      </c:barChart>
      <c:catAx>
        <c:axId val="54888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884864"/>
        <c:crosses val="autoZero"/>
        <c:auto val="1"/>
        <c:lblAlgn val="ctr"/>
        <c:lblOffset val="100"/>
        <c:noMultiLvlLbl val="0"/>
      </c:catAx>
      <c:valAx>
        <c:axId val="548884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88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519.83483999999999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885648"/>
        <c:axId val="536846432"/>
      </c:barChart>
      <c:catAx>
        <c:axId val="5488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46432"/>
        <c:crosses val="autoZero"/>
        <c:auto val="1"/>
        <c:lblAlgn val="ctr"/>
        <c:lblOffset val="100"/>
        <c:noMultiLvlLbl val="0"/>
      </c:catAx>
      <c:valAx>
        <c:axId val="53684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88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1.7561933999999999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015168"/>
        <c:axId val="537015560"/>
      </c:barChart>
      <c:catAx>
        <c:axId val="53701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015560"/>
        <c:crosses val="autoZero"/>
        <c:auto val="1"/>
        <c:lblAlgn val="ctr"/>
        <c:lblOffset val="100"/>
        <c:noMultiLvlLbl val="0"/>
      </c:catAx>
      <c:valAx>
        <c:axId val="53701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01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6324.6714000000002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47216"/>
        <c:axId val="536847608"/>
      </c:barChart>
      <c:catAx>
        <c:axId val="53684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47608"/>
        <c:crosses val="autoZero"/>
        <c:auto val="1"/>
        <c:lblAlgn val="ctr"/>
        <c:lblOffset val="100"/>
        <c:noMultiLvlLbl val="0"/>
      </c:catAx>
      <c:valAx>
        <c:axId val="536847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4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15.354979999999999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250312"/>
        <c:axId val="549250704"/>
      </c:barChart>
      <c:catAx>
        <c:axId val="54925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250704"/>
        <c:crosses val="autoZero"/>
        <c:auto val="1"/>
        <c:lblAlgn val="ctr"/>
        <c:lblOffset val="100"/>
        <c:noMultiLvlLbl val="0"/>
      </c:catAx>
      <c:valAx>
        <c:axId val="54925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25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1.4938407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251488"/>
        <c:axId val="549251880"/>
      </c:barChart>
      <c:catAx>
        <c:axId val="54925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251880"/>
        <c:crosses val="autoZero"/>
        <c:auto val="1"/>
        <c:lblAlgn val="ctr"/>
        <c:lblOffset val="100"/>
        <c:noMultiLvlLbl val="0"/>
      </c:catAx>
      <c:valAx>
        <c:axId val="54925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25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267.89792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490808"/>
        <c:axId val="610491200"/>
      </c:barChart>
      <c:catAx>
        <c:axId val="61049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491200"/>
        <c:crosses val="autoZero"/>
        <c:auto val="1"/>
        <c:lblAlgn val="ctr"/>
        <c:lblOffset val="100"/>
        <c:noMultiLvlLbl val="0"/>
      </c:catAx>
      <c:valAx>
        <c:axId val="61049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49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1.5017750000000001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491984"/>
        <c:axId val="604318464"/>
      </c:barChart>
      <c:catAx>
        <c:axId val="61049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18464"/>
        <c:crosses val="autoZero"/>
        <c:auto val="1"/>
        <c:lblAlgn val="ctr"/>
        <c:lblOffset val="100"/>
        <c:noMultiLvlLbl val="0"/>
      </c:catAx>
      <c:valAx>
        <c:axId val="604318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49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16.543741000000001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19640"/>
        <c:axId val="604320032"/>
      </c:barChart>
      <c:catAx>
        <c:axId val="60431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20032"/>
        <c:crosses val="autoZero"/>
        <c:auto val="1"/>
        <c:lblAlgn val="ctr"/>
        <c:lblOffset val="100"/>
        <c:noMultiLvlLbl val="0"/>
      </c:catAx>
      <c:valAx>
        <c:axId val="60432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1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1.4938407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9862024"/>
        <c:axId val="319862416"/>
      </c:barChart>
      <c:catAx>
        <c:axId val="31986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9862416"/>
        <c:crosses val="autoZero"/>
        <c:auto val="1"/>
        <c:lblAlgn val="ctr"/>
        <c:lblOffset val="100"/>
        <c:noMultiLvlLbl val="0"/>
      </c:catAx>
      <c:valAx>
        <c:axId val="31986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986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554.50639999999999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19248"/>
        <c:axId val="319863200"/>
      </c:barChart>
      <c:catAx>
        <c:axId val="60431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9863200"/>
        <c:crosses val="autoZero"/>
        <c:auto val="1"/>
        <c:lblAlgn val="ctr"/>
        <c:lblOffset val="100"/>
        <c:noMultiLvlLbl val="0"/>
      </c:catAx>
      <c:valAx>
        <c:axId val="31986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1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7.4813689999999999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825768"/>
        <c:axId val="539826160"/>
      </c:barChart>
      <c:catAx>
        <c:axId val="53982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826160"/>
        <c:crosses val="autoZero"/>
        <c:auto val="1"/>
        <c:lblAlgn val="ctr"/>
        <c:lblOffset val="100"/>
        <c:noMultiLvlLbl val="0"/>
      </c:catAx>
      <c:valAx>
        <c:axId val="53982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82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박홍주, ID : H1900264)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24일 10:37:34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2642.7910000000002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74.810233999999994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26.190918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79.254000000000005</v>
      </c>
      <c r="G8" s="59">
        <f>'DRIs DATA 입력'!G8</f>
        <v>7.1609999999999996</v>
      </c>
      <c r="H8" s="59">
        <f>'DRIs DATA 입력'!H8</f>
        <v>13.586</v>
      </c>
      <c r="I8" s="46"/>
      <c r="J8" s="59" t="s">
        <v>216</v>
      </c>
      <c r="K8" s="59">
        <f>'DRIs DATA 입력'!K8</f>
        <v>3.4140000000000001</v>
      </c>
      <c r="L8" s="59">
        <f>'DRIs DATA 입력'!L8</f>
        <v>9.8979999999999997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544.94650000000001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15.421977999999999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1.7561933999999999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267.89792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85.046980000000005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1.986421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1.5017750000000001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16.543741000000001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1.4938407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554.50639999999999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7.4813689999999999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1.963743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1.2933112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519.83483999999999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1333.5596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6324.6714000000002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3084.6257000000001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132.23990000000001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101.69655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15.354979999999999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12.444521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521.12554999999998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6.6723619999999997E-2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4.2906560000000002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345.80038000000002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104.38511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30" sqref="H3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278</v>
      </c>
      <c r="B1" s="61" t="s">
        <v>279</v>
      </c>
      <c r="G1" s="62" t="s">
        <v>280</v>
      </c>
      <c r="H1" s="61" t="s">
        <v>281</v>
      </c>
    </row>
    <row r="3" spans="1:27" x14ac:dyDescent="0.4">
      <c r="A3" s="71" t="s">
        <v>275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285</v>
      </c>
      <c r="O4" s="69"/>
      <c r="P4" s="69"/>
      <c r="Q4" s="69"/>
      <c r="R4" s="69"/>
      <c r="S4" s="69"/>
      <c r="U4" s="69" t="s">
        <v>286</v>
      </c>
      <c r="V4" s="69"/>
      <c r="W4" s="69"/>
      <c r="X4" s="69"/>
      <c r="Y4" s="69"/>
      <c r="Z4" s="69"/>
    </row>
    <row r="5" spans="1:27" x14ac:dyDescent="0.4">
      <c r="A5" s="65"/>
      <c r="B5" s="65" t="s">
        <v>287</v>
      </c>
      <c r="C5" s="65" t="s">
        <v>288</v>
      </c>
      <c r="E5" s="65"/>
      <c r="F5" s="65" t="s">
        <v>289</v>
      </c>
      <c r="G5" s="65" t="s">
        <v>290</v>
      </c>
      <c r="H5" s="65" t="s">
        <v>291</v>
      </c>
      <c r="J5" s="65"/>
      <c r="K5" s="65" t="s">
        <v>292</v>
      </c>
      <c r="L5" s="65" t="s">
        <v>293</v>
      </c>
      <c r="N5" s="65"/>
      <c r="O5" s="65" t="s">
        <v>294</v>
      </c>
      <c r="P5" s="65" t="s">
        <v>295</v>
      </c>
      <c r="Q5" s="65" t="s">
        <v>296</v>
      </c>
      <c r="R5" s="65" t="s">
        <v>297</v>
      </c>
      <c r="S5" s="65" t="s">
        <v>288</v>
      </c>
      <c r="U5" s="65"/>
      <c r="V5" s="65" t="s">
        <v>294</v>
      </c>
      <c r="W5" s="65" t="s">
        <v>295</v>
      </c>
      <c r="X5" s="65" t="s">
        <v>296</v>
      </c>
      <c r="Y5" s="65" t="s">
        <v>297</v>
      </c>
      <c r="Z5" s="65" t="s">
        <v>288</v>
      </c>
    </row>
    <row r="6" spans="1:27" x14ac:dyDescent="0.4">
      <c r="A6" s="65" t="s">
        <v>298</v>
      </c>
      <c r="B6" s="65">
        <v>2200</v>
      </c>
      <c r="C6" s="65">
        <v>2642.7910000000002</v>
      </c>
      <c r="E6" s="65" t="s">
        <v>299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300</v>
      </c>
      <c r="O6" s="65">
        <v>50</v>
      </c>
      <c r="P6" s="65">
        <v>60</v>
      </c>
      <c r="Q6" s="65">
        <v>0</v>
      </c>
      <c r="R6" s="65">
        <v>0</v>
      </c>
      <c r="S6" s="65">
        <v>74.810233999999994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26.190918</v>
      </c>
    </row>
    <row r="7" spans="1:27" x14ac:dyDescent="0.4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4">
      <c r="E8" s="65" t="s">
        <v>303</v>
      </c>
      <c r="F8" s="65">
        <v>79.254000000000005</v>
      </c>
      <c r="G8" s="65">
        <v>7.1609999999999996</v>
      </c>
      <c r="H8" s="65">
        <v>13.586</v>
      </c>
      <c r="J8" s="65" t="s">
        <v>303</v>
      </c>
      <c r="K8" s="65">
        <v>3.4140000000000001</v>
      </c>
      <c r="L8" s="65">
        <v>9.8979999999999997</v>
      </c>
    </row>
    <row r="13" spans="1:27" x14ac:dyDescent="0.4">
      <c r="A13" s="70" t="s">
        <v>304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305</v>
      </c>
      <c r="B14" s="69"/>
      <c r="C14" s="69"/>
      <c r="D14" s="69"/>
      <c r="E14" s="69"/>
      <c r="F14" s="69"/>
      <c r="H14" s="69" t="s">
        <v>306</v>
      </c>
      <c r="I14" s="69"/>
      <c r="J14" s="69"/>
      <c r="K14" s="69"/>
      <c r="L14" s="69"/>
      <c r="M14" s="69"/>
      <c r="O14" s="69" t="s">
        <v>307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294</v>
      </c>
      <c r="C15" s="65" t="s">
        <v>295</v>
      </c>
      <c r="D15" s="65" t="s">
        <v>296</v>
      </c>
      <c r="E15" s="65" t="s">
        <v>297</v>
      </c>
      <c r="F15" s="65" t="s">
        <v>288</v>
      </c>
      <c r="H15" s="65"/>
      <c r="I15" s="65" t="s">
        <v>294</v>
      </c>
      <c r="J15" s="65" t="s">
        <v>295</v>
      </c>
      <c r="K15" s="65" t="s">
        <v>296</v>
      </c>
      <c r="L15" s="65" t="s">
        <v>297</v>
      </c>
      <c r="M15" s="65" t="s">
        <v>288</v>
      </c>
      <c r="O15" s="65"/>
      <c r="P15" s="65" t="s">
        <v>294</v>
      </c>
      <c r="Q15" s="65" t="s">
        <v>295</v>
      </c>
      <c r="R15" s="65" t="s">
        <v>296</v>
      </c>
      <c r="S15" s="65" t="s">
        <v>297</v>
      </c>
      <c r="T15" s="65" t="s">
        <v>288</v>
      </c>
      <c r="V15" s="65"/>
      <c r="W15" s="65" t="s">
        <v>294</v>
      </c>
      <c r="X15" s="65" t="s">
        <v>295</v>
      </c>
      <c r="Y15" s="65" t="s">
        <v>296</v>
      </c>
      <c r="Z15" s="65" t="s">
        <v>297</v>
      </c>
      <c r="AA15" s="65" t="s">
        <v>288</v>
      </c>
    </row>
    <row r="16" spans="1:27" x14ac:dyDescent="0.4">
      <c r="A16" s="65" t="s">
        <v>309</v>
      </c>
      <c r="B16" s="65">
        <v>530</v>
      </c>
      <c r="C16" s="65">
        <v>750</v>
      </c>
      <c r="D16" s="65">
        <v>0</v>
      </c>
      <c r="E16" s="65">
        <v>3000</v>
      </c>
      <c r="F16" s="65">
        <v>544.94650000000001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15.421977999999999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1.7561933999999999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267.89792</v>
      </c>
    </row>
    <row r="23" spans="1:62" x14ac:dyDescent="0.4">
      <c r="A23" s="70" t="s">
        <v>310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311</v>
      </c>
      <c r="B24" s="69"/>
      <c r="C24" s="69"/>
      <c r="D24" s="69"/>
      <c r="E24" s="69"/>
      <c r="F24" s="69"/>
      <c r="H24" s="69" t="s">
        <v>312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317</v>
      </c>
      <c r="AR24" s="69"/>
      <c r="AS24" s="69"/>
      <c r="AT24" s="69"/>
      <c r="AU24" s="69"/>
      <c r="AV24" s="69"/>
      <c r="AX24" s="69" t="s">
        <v>318</v>
      </c>
      <c r="AY24" s="69"/>
      <c r="AZ24" s="69"/>
      <c r="BA24" s="69"/>
      <c r="BB24" s="69"/>
      <c r="BC24" s="69"/>
      <c r="BE24" s="69" t="s">
        <v>319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294</v>
      </c>
      <c r="C25" s="65" t="s">
        <v>295</v>
      </c>
      <c r="D25" s="65" t="s">
        <v>296</v>
      </c>
      <c r="E25" s="65" t="s">
        <v>297</v>
      </c>
      <c r="F25" s="65" t="s">
        <v>288</v>
      </c>
      <c r="H25" s="65"/>
      <c r="I25" s="65" t="s">
        <v>294</v>
      </c>
      <c r="J25" s="65" t="s">
        <v>295</v>
      </c>
      <c r="K25" s="65" t="s">
        <v>296</v>
      </c>
      <c r="L25" s="65" t="s">
        <v>297</v>
      </c>
      <c r="M25" s="65" t="s">
        <v>288</v>
      </c>
      <c r="O25" s="65"/>
      <c r="P25" s="65" t="s">
        <v>294</v>
      </c>
      <c r="Q25" s="65" t="s">
        <v>295</v>
      </c>
      <c r="R25" s="65" t="s">
        <v>296</v>
      </c>
      <c r="S25" s="65" t="s">
        <v>297</v>
      </c>
      <c r="T25" s="65" t="s">
        <v>288</v>
      </c>
      <c r="V25" s="65"/>
      <c r="W25" s="65" t="s">
        <v>294</v>
      </c>
      <c r="X25" s="65" t="s">
        <v>295</v>
      </c>
      <c r="Y25" s="65" t="s">
        <v>296</v>
      </c>
      <c r="Z25" s="65" t="s">
        <v>297</v>
      </c>
      <c r="AA25" s="65" t="s">
        <v>288</v>
      </c>
      <c r="AC25" s="65"/>
      <c r="AD25" s="65" t="s">
        <v>294</v>
      </c>
      <c r="AE25" s="65" t="s">
        <v>295</v>
      </c>
      <c r="AF25" s="65" t="s">
        <v>296</v>
      </c>
      <c r="AG25" s="65" t="s">
        <v>297</v>
      </c>
      <c r="AH25" s="65" t="s">
        <v>288</v>
      </c>
      <c r="AJ25" s="65"/>
      <c r="AK25" s="65" t="s">
        <v>294</v>
      </c>
      <c r="AL25" s="65" t="s">
        <v>295</v>
      </c>
      <c r="AM25" s="65" t="s">
        <v>296</v>
      </c>
      <c r="AN25" s="65" t="s">
        <v>297</v>
      </c>
      <c r="AO25" s="65" t="s">
        <v>288</v>
      </c>
      <c r="AQ25" s="65"/>
      <c r="AR25" s="65" t="s">
        <v>294</v>
      </c>
      <c r="AS25" s="65" t="s">
        <v>295</v>
      </c>
      <c r="AT25" s="65" t="s">
        <v>296</v>
      </c>
      <c r="AU25" s="65" t="s">
        <v>297</v>
      </c>
      <c r="AV25" s="65" t="s">
        <v>288</v>
      </c>
      <c r="AX25" s="65"/>
      <c r="AY25" s="65" t="s">
        <v>294</v>
      </c>
      <c r="AZ25" s="65" t="s">
        <v>295</v>
      </c>
      <c r="BA25" s="65" t="s">
        <v>296</v>
      </c>
      <c r="BB25" s="65" t="s">
        <v>297</v>
      </c>
      <c r="BC25" s="65" t="s">
        <v>288</v>
      </c>
      <c r="BE25" s="65"/>
      <c r="BF25" s="65" t="s">
        <v>294</v>
      </c>
      <c r="BG25" s="65" t="s">
        <v>295</v>
      </c>
      <c r="BH25" s="65" t="s">
        <v>296</v>
      </c>
      <c r="BI25" s="65" t="s">
        <v>297</v>
      </c>
      <c r="BJ25" s="65" t="s">
        <v>288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85.046980000000005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1.986421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1.5017750000000001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16.543741000000001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1.4938407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554.50639999999999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7.4813689999999999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1.963743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1.2933112</v>
      </c>
    </row>
    <row r="33" spans="1:68" x14ac:dyDescent="0.4">
      <c r="A33" s="70" t="s">
        <v>321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322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324</v>
      </c>
      <c r="P34" s="69"/>
      <c r="Q34" s="69"/>
      <c r="R34" s="69"/>
      <c r="S34" s="69"/>
      <c r="T34" s="69"/>
      <c r="V34" s="69" t="s">
        <v>325</v>
      </c>
      <c r="W34" s="69"/>
      <c r="X34" s="69"/>
      <c r="Y34" s="69"/>
      <c r="Z34" s="69"/>
      <c r="AA34" s="69"/>
      <c r="AC34" s="69" t="s">
        <v>326</v>
      </c>
      <c r="AD34" s="69"/>
      <c r="AE34" s="69"/>
      <c r="AF34" s="69"/>
      <c r="AG34" s="69"/>
      <c r="AH34" s="69"/>
      <c r="AJ34" s="69" t="s">
        <v>327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294</v>
      </c>
      <c r="C35" s="65" t="s">
        <v>295</v>
      </c>
      <c r="D35" s="65" t="s">
        <v>296</v>
      </c>
      <c r="E35" s="65" t="s">
        <v>297</v>
      </c>
      <c r="F35" s="65" t="s">
        <v>288</v>
      </c>
      <c r="H35" s="65"/>
      <c r="I35" s="65" t="s">
        <v>294</v>
      </c>
      <c r="J35" s="65" t="s">
        <v>295</v>
      </c>
      <c r="K35" s="65" t="s">
        <v>296</v>
      </c>
      <c r="L35" s="65" t="s">
        <v>297</v>
      </c>
      <c r="M35" s="65" t="s">
        <v>288</v>
      </c>
      <c r="O35" s="65"/>
      <c r="P35" s="65" t="s">
        <v>294</v>
      </c>
      <c r="Q35" s="65" t="s">
        <v>295</v>
      </c>
      <c r="R35" s="65" t="s">
        <v>296</v>
      </c>
      <c r="S35" s="65" t="s">
        <v>297</v>
      </c>
      <c r="T35" s="65" t="s">
        <v>288</v>
      </c>
      <c r="V35" s="65"/>
      <c r="W35" s="65" t="s">
        <v>294</v>
      </c>
      <c r="X35" s="65" t="s">
        <v>295</v>
      </c>
      <c r="Y35" s="65" t="s">
        <v>296</v>
      </c>
      <c r="Z35" s="65" t="s">
        <v>297</v>
      </c>
      <c r="AA35" s="65" t="s">
        <v>288</v>
      </c>
      <c r="AC35" s="65"/>
      <c r="AD35" s="65" t="s">
        <v>294</v>
      </c>
      <c r="AE35" s="65" t="s">
        <v>295</v>
      </c>
      <c r="AF35" s="65" t="s">
        <v>296</v>
      </c>
      <c r="AG35" s="65" t="s">
        <v>297</v>
      </c>
      <c r="AH35" s="65" t="s">
        <v>288</v>
      </c>
      <c r="AJ35" s="65"/>
      <c r="AK35" s="65" t="s">
        <v>294</v>
      </c>
      <c r="AL35" s="65" t="s">
        <v>295</v>
      </c>
      <c r="AM35" s="65" t="s">
        <v>296</v>
      </c>
      <c r="AN35" s="65" t="s">
        <v>297</v>
      </c>
      <c r="AO35" s="65" t="s">
        <v>288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519.83483999999999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1333.5596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6324.6714000000002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3084.6257000000001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132.23990000000001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101.69655</v>
      </c>
    </row>
    <row r="43" spans="1:68" x14ac:dyDescent="0.4">
      <c r="A43" s="70" t="s">
        <v>328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329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331</v>
      </c>
      <c r="P44" s="69"/>
      <c r="Q44" s="69"/>
      <c r="R44" s="69"/>
      <c r="S44" s="69"/>
      <c r="T44" s="69"/>
      <c r="V44" s="69" t="s">
        <v>332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334</v>
      </c>
      <c r="AK44" s="69"/>
      <c r="AL44" s="69"/>
      <c r="AM44" s="69"/>
      <c r="AN44" s="69"/>
      <c r="AO44" s="69"/>
      <c r="AQ44" s="69" t="s">
        <v>335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337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294</v>
      </c>
      <c r="C45" s="65" t="s">
        <v>295</v>
      </c>
      <c r="D45" s="65" t="s">
        <v>296</v>
      </c>
      <c r="E45" s="65" t="s">
        <v>297</v>
      </c>
      <c r="F45" s="65" t="s">
        <v>288</v>
      </c>
      <c r="H45" s="65"/>
      <c r="I45" s="65" t="s">
        <v>294</v>
      </c>
      <c r="J45" s="65" t="s">
        <v>295</v>
      </c>
      <c r="K45" s="65" t="s">
        <v>296</v>
      </c>
      <c r="L45" s="65" t="s">
        <v>297</v>
      </c>
      <c r="M45" s="65" t="s">
        <v>288</v>
      </c>
      <c r="O45" s="65"/>
      <c r="P45" s="65" t="s">
        <v>294</v>
      </c>
      <c r="Q45" s="65" t="s">
        <v>295</v>
      </c>
      <c r="R45" s="65" t="s">
        <v>296</v>
      </c>
      <c r="S45" s="65" t="s">
        <v>297</v>
      </c>
      <c r="T45" s="65" t="s">
        <v>288</v>
      </c>
      <c r="V45" s="65"/>
      <c r="W45" s="65" t="s">
        <v>294</v>
      </c>
      <c r="X45" s="65" t="s">
        <v>295</v>
      </c>
      <c r="Y45" s="65" t="s">
        <v>296</v>
      </c>
      <c r="Z45" s="65" t="s">
        <v>297</v>
      </c>
      <c r="AA45" s="65" t="s">
        <v>288</v>
      </c>
      <c r="AC45" s="65"/>
      <c r="AD45" s="65" t="s">
        <v>294</v>
      </c>
      <c r="AE45" s="65" t="s">
        <v>295</v>
      </c>
      <c r="AF45" s="65" t="s">
        <v>296</v>
      </c>
      <c r="AG45" s="65" t="s">
        <v>297</v>
      </c>
      <c r="AH45" s="65" t="s">
        <v>288</v>
      </c>
      <c r="AJ45" s="65"/>
      <c r="AK45" s="65" t="s">
        <v>294</v>
      </c>
      <c r="AL45" s="65" t="s">
        <v>295</v>
      </c>
      <c r="AM45" s="65" t="s">
        <v>296</v>
      </c>
      <c r="AN45" s="65" t="s">
        <v>297</v>
      </c>
      <c r="AO45" s="65" t="s">
        <v>288</v>
      </c>
      <c r="AQ45" s="65"/>
      <c r="AR45" s="65" t="s">
        <v>294</v>
      </c>
      <c r="AS45" s="65" t="s">
        <v>295</v>
      </c>
      <c r="AT45" s="65" t="s">
        <v>296</v>
      </c>
      <c r="AU45" s="65" t="s">
        <v>297</v>
      </c>
      <c r="AV45" s="65" t="s">
        <v>288</v>
      </c>
      <c r="AX45" s="65"/>
      <c r="AY45" s="65" t="s">
        <v>294</v>
      </c>
      <c r="AZ45" s="65" t="s">
        <v>295</v>
      </c>
      <c r="BA45" s="65" t="s">
        <v>296</v>
      </c>
      <c r="BB45" s="65" t="s">
        <v>297</v>
      </c>
      <c r="BC45" s="65" t="s">
        <v>288</v>
      </c>
      <c r="BE45" s="65"/>
      <c r="BF45" s="65" t="s">
        <v>294</v>
      </c>
      <c r="BG45" s="65" t="s">
        <v>295</v>
      </c>
      <c r="BH45" s="65" t="s">
        <v>296</v>
      </c>
      <c r="BI45" s="65" t="s">
        <v>297</v>
      </c>
      <c r="BJ45" s="65" t="s">
        <v>288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15.354979999999999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12.444521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521.12554999999998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6.6723619999999997E-2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4.2906560000000002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345.80038000000002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104.38511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7" sqref="G7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276</v>
      </c>
      <c r="D2" s="61">
        <v>55</v>
      </c>
      <c r="E2" s="61">
        <v>2642.7910000000002</v>
      </c>
      <c r="F2" s="61">
        <v>436.41430000000003</v>
      </c>
      <c r="G2" s="61">
        <v>39.431159999999998</v>
      </c>
      <c r="H2" s="61">
        <v>20.252860999999999</v>
      </c>
      <c r="I2" s="61">
        <v>19.178298999999999</v>
      </c>
      <c r="J2" s="61">
        <v>74.810233999999994</v>
      </c>
      <c r="K2" s="61">
        <v>48.291705999999998</v>
      </c>
      <c r="L2" s="61">
        <v>26.518523999999999</v>
      </c>
      <c r="M2" s="61">
        <v>26.190918</v>
      </c>
      <c r="N2" s="61">
        <v>2.1261383999999999</v>
      </c>
      <c r="O2" s="61">
        <v>12.095761</v>
      </c>
      <c r="P2" s="61">
        <v>1065.7013999999999</v>
      </c>
      <c r="Q2" s="61">
        <v>26.393706999999999</v>
      </c>
      <c r="R2" s="61">
        <v>544.94650000000001</v>
      </c>
      <c r="S2" s="61">
        <v>80.824600000000004</v>
      </c>
      <c r="T2" s="61">
        <v>5569.4629999999997</v>
      </c>
      <c r="U2" s="61">
        <v>1.7561933999999999</v>
      </c>
      <c r="V2" s="61">
        <v>15.421977999999999</v>
      </c>
      <c r="W2" s="61">
        <v>267.89792</v>
      </c>
      <c r="X2" s="61">
        <v>85.046980000000005</v>
      </c>
      <c r="Y2" s="61">
        <v>1.986421</v>
      </c>
      <c r="Z2" s="61">
        <v>1.5017750000000001</v>
      </c>
      <c r="AA2" s="61">
        <v>16.543741000000001</v>
      </c>
      <c r="AB2" s="61">
        <v>1.4938407</v>
      </c>
      <c r="AC2" s="61">
        <v>554.50639999999999</v>
      </c>
      <c r="AD2" s="61">
        <v>7.4813689999999999</v>
      </c>
      <c r="AE2" s="61">
        <v>1.963743</v>
      </c>
      <c r="AF2" s="61">
        <v>1.2933112</v>
      </c>
      <c r="AG2" s="61">
        <v>519.83483999999999</v>
      </c>
      <c r="AH2" s="61">
        <v>320.94889999999998</v>
      </c>
      <c r="AI2" s="61">
        <v>198.88591</v>
      </c>
      <c r="AJ2" s="61">
        <v>1333.5596</v>
      </c>
      <c r="AK2" s="61">
        <v>6324.6714000000002</v>
      </c>
      <c r="AL2" s="61">
        <v>132.23990000000001</v>
      </c>
      <c r="AM2" s="61">
        <v>3084.6257000000001</v>
      </c>
      <c r="AN2" s="61">
        <v>101.69655</v>
      </c>
      <c r="AO2" s="61">
        <v>15.354979999999999</v>
      </c>
      <c r="AP2" s="61">
        <v>11.928125</v>
      </c>
      <c r="AQ2" s="61">
        <v>3.4268540999999999</v>
      </c>
      <c r="AR2" s="61">
        <v>12.444521</v>
      </c>
      <c r="AS2" s="61">
        <v>521.12554999999998</v>
      </c>
      <c r="AT2" s="61">
        <v>6.6723619999999997E-2</v>
      </c>
      <c r="AU2" s="61">
        <v>4.2906560000000002</v>
      </c>
      <c r="AV2" s="61">
        <v>345.80038000000002</v>
      </c>
      <c r="AW2" s="61">
        <v>104.38511</v>
      </c>
      <c r="AX2" s="61">
        <v>0.31090595999999998</v>
      </c>
      <c r="AY2" s="61">
        <v>1.4287672</v>
      </c>
      <c r="AZ2" s="61">
        <v>245.1575</v>
      </c>
      <c r="BA2" s="61">
        <v>32.008395999999998</v>
      </c>
      <c r="BB2" s="61">
        <v>10.334669999999999</v>
      </c>
      <c r="BC2" s="61">
        <v>10.947981</v>
      </c>
      <c r="BD2" s="61">
        <v>10.718226</v>
      </c>
      <c r="BE2" s="61">
        <v>0.70851280000000005</v>
      </c>
      <c r="BF2" s="61">
        <v>4.6289705999999997</v>
      </c>
      <c r="BG2" s="61">
        <v>6.9387240000000003E-3</v>
      </c>
      <c r="BH2" s="61">
        <v>1.8783088999999999E-2</v>
      </c>
      <c r="BI2" s="61">
        <v>1.4561589999999999E-2</v>
      </c>
      <c r="BJ2" s="61">
        <v>7.0394546000000002E-2</v>
      </c>
      <c r="BK2" s="61">
        <v>5.3374800000000001E-4</v>
      </c>
      <c r="BL2" s="61">
        <v>0.26538074</v>
      </c>
      <c r="BM2" s="61">
        <v>2.3375895</v>
      </c>
      <c r="BN2" s="61">
        <v>0.73301804000000004</v>
      </c>
      <c r="BO2" s="61">
        <v>44.419314999999997</v>
      </c>
      <c r="BP2" s="61">
        <v>6.6881155999999997</v>
      </c>
      <c r="BQ2" s="61">
        <v>14.1890135</v>
      </c>
      <c r="BR2" s="61">
        <v>53.125279999999997</v>
      </c>
      <c r="BS2" s="61">
        <v>28.076992000000001</v>
      </c>
      <c r="BT2" s="61">
        <v>8.7049140000000005</v>
      </c>
      <c r="BU2" s="61">
        <v>2.5804609999999999E-2</v>
      </c>
      <c r="BV2" s="61">
        <v>4.7213819999999997E-3</v>
      </c>
      <c r="BW2" s="61">
        <v>0.56413599999999997</v>
      </c>
      <c r="BX2" s="61">
        <v>0.83292279999999996</v>
      </c>
      <c r="BY2" s="61">
        <v>0.12787718000000001</v>
      </c>
      <c r="BZ2" s="61">
        <v>4.9781037000000005E-4</v>
      </c>
      <c r="CA2" s="61">
        <v>0.70413340000000002</v>
      </c>
      <c r="CB2" s="61">
        <v>4.4733895999999997E-3</v>
      </c>
      <c r="CC2" s="61">
        <v>0.14919941</v>
      </c>
      <c r="CD2" s="61">
        <v>0.58816254000000001</v>
      </c>
      <c r="CE2" s="61">
        <v>5.7377079999999997E-2</v>
      </c>
      <c r="CF2" s="61">
        <v>1.13223735E-2</v>
      </c>
      <c r="CG2" s="61">
        <v>4.9500000000000003E-7</v>
      </c>
      <c r="CH2" s="61">
        <v>1.8443109999999999E-2</v>
      </c>
      <c r="CI2" s="61">
        <v>6.3708406000000002E-3</v>
      </c>
      <c r="CJ2" s="61">
        <v>1.2933026999999999</v>
      </c>
      <c r="CK2" s="61">
        <v>1.5245478E-2</v>
      </c>
      <c r="CL2" s="61">
        <v>0.44360369999999999</v>
      </c>
      <c r="CM2" s="61">
        <v>2.2548811</v>
      </c>
      <c r="CN2" s="61">
        <v>2815.8560000000002</v>
      </c>
      <c r="CO2" s="61">
        <v>4794.5396000000001</v>
      </c>
      <c r="CP2" s="61">
        <v>2121.2055999999998</v>
      </c>
      <c r="CQ2" s="61">
        <v>856.70496000000003</v>
      </c>
      <c r="CR2" s="61">
        <v>493.92930000000001</v>
      </c>
      <c r="CS2" s="61">
        <v>674.43273999999997</v>
      </c>
      <c r="CT2" s="61">
        <v>2753.5544</v>
      </c>
      <c r="CU2" s="61">
        <v>1434.1265000000001</v>
      </c>
      <c r="CV2" s="61">
        <v>2215.81</v>
      </c>
      <c r="CW2" s="61">
        <v>1511.6980000000001</v>
      </c>
      <c r="CX2" s="61">
        <v>502.15429999999998</v>
      </c>
      <c r="CY2" s="61">
        <v>3815.5657000000001</v>
      </c>
      <c r="CZ2" s="61">
        <v>1479.9666999999999</v>
      </c>
      <c r="DA2" s="61">
        <v>4086.2667999999999</v>
      </c>
      <c r="DB2" s="61">
        <v>4213.2780000000002</v>
      </c>
      <c r="DC2" s="61">
        <v>5422.4443000000001</v>
      </c>
      <c r="DD2" s="61">
        <v>8247.9269999999997</v>
      </c>
      <c r="DE2" s="61">
        <v>1593.0862</v>
      </c>
      <c r="DF2" s="61">
        <v>5101.3879999999999</v>
      </c>
      <c r="DG2" s="61">
        <v>1906.0544</v>
      </c>
      <c r="DH2" s="61">
        <v>66.201774999999998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32.008395999999998</v>
      </c>
      <c r="B6">
        <f>BB2</f>
        <v>10.334669999999999</v>
      </c>
      <c r="C6">
        <f>BC2</f>
        <v>10.947981</v>
      </c>
      <c r="D6">
        <f>BD2</f>
        <v>10.718226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23629</v>
      </c>
      <c r="C2" s="56">
        <f ca="1">YEAR(TODAY())-YEAR(B2)+IF(TODAY()&gt;=DATE(YEAR(TODAY()),MONTH(B2),DAY(B2)),0,-1)</f>
        <v>55</v>
      </c>
      <c r="E2" s="52">
        <v>172</v>
      </c>
      <c r="F2" s="53" t="s">
        <v>39</v>
      </c>
      <c r="G2" s="52">
        <v>77.3</v>
      </c>
      <c r="H2" s="51" t="s">
        <v>41</v>
      </c>
      <c r="I2" s="72">
        <f>ROUND(G3/E3^2,1)</f>
        <v>26.1</v>
      </c>
    </row>
    <row r="3" spans="1:9" x14ac:dyDescent="0.4">
      <c r="E3" s="51">
        <f>E2/100</f>
        <v>1.72</v>
      </c>
      <c r="F3" s="51" t="s">
        <v>40</v>
      </c>
      <c r="G3" s="51">
        <f>G2</f>
        <v>77.3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박홍주, ID : H1900264)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24일 10:37:34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277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172</v>
      </c>
      <c r="L12" s="129"/>
      <c r="M12" s="122">
        <f>'개인정보 및 신체계측 입력'!G2</f>
        <v>77.3</v>
      </c>
      <c r="N12" s="123"/>
      <c r="O12" s="118" t="s">
        <v>271</v>
      </c>
      <c r="P12" s="112"/>
      <c r="Q12" s="115">
        <f>'개인정보 및 신체계측 입력'!I2</f>
        <v>26.1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박홍주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79.254000000000005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7.1609999999999996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13.586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9.9</v>
      </c>
      <c r="L72" s="36" t="s">
        <v>53</v>
      </c>
      <c r="M72" s="36">
        <f>ROUND('DRIs DATA'!K8,1)</f>
        <v>3.4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72.66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128.52000000000001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85.05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99.59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64.98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421.64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153.55000000000001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2020-06-24T02:22:08Z</dcterms:modified>
</cp:coreProperties>
</file>