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<sst xmlns="http://schemas.openxmlformats.org/spreadsheetml/2006/main" count="692" uniqueCount="342">
  <si>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</si>
  <si>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</si>
  <si>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</si>
  <si>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</si>
  <si>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</si>
  <si>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</si>
  <si>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</si>
  <si>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</si>
  <si>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</si>
  <si>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</si>
  <si>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</si>
  <si>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</si>
  <si>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</si>
  <si>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</si>
  <si>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</si>
  <si>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</si>
  <si>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</si>
  <si>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</si>
  <si>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</si>
  <si>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</si>
  <si>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</si>
  <si>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</si>
  <si>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</si>
  <si>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</si>
  <si>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</si>
  <si>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</si>
  <si>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</si>
  <si>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</si>
  <si>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</si>
  <si>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</si>
  <si>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</si>
  <si>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</si>
  <si>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</si>
  <si>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</si>
  <si>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</si>
  <si>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</si>
  <si>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</si>
  <si>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</si>
  <si>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</si>
  <si>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</si>
  <si>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</si>
  <si>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</si>
  <si>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</si>
  <si>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</si>
  <si>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</si>
  <si>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</si>
  <si>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</si>
  <si>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</si>
  <si>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</si>
  <si>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</si>
  <si>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</si>
  <si>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</si>
  <si>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</si>
  <si>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</si>
  <si>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</si>
  <si>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</si>
  <si>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</si>
  <si>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</si>
  <si>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</si>
  <si>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</si>
  <si>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</si>
  <si>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</si>
  <si>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</si>
  <si>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</si>
  <si>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</si>
  <si>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</si>
  <si>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</si>
  <si>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</si>
  <si>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</si>
  <si>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</si>
  <si>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</si>
  <si>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</si>
  <si>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</si>
  <si>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</si>
  <si>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</si>
  <si>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</si>
  <si>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</si>
  <si>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</si>
  <si>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</si>
  <si>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</si>
  <si>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</si>
  <si>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</si>
  <si>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</si>
  <si>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</si>
  <si>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</si>
  <si>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</si>
  <si>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</si>
  <si>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</si>
  <si>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</si>
  <si>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</si>
  <si>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</si>
  <si>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</si>
  <si>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</si>
  <si>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</si>
  <si>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</si>
  <si>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</si>
  <si>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</si>
  <si>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</si>
  <si>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</si>
  <si>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</si>
  <si>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</si>
  <si>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</si>
  <si>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</si>
  <si>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</si>
  <si>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</si>
  <si>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</si>
  <si>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</si>
  <si>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</si>
  <si>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</si>
  <si>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</si>
  <si>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</si>
  <si>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</si>
  <si>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</si>
  <si>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</si>
  <si>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</si>
  <si>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</si>
  <si>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</si>
  <si>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</si>
  <si>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</si>
  <si>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</si>
  <si>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</si>
  <si>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</si>
  <si>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</si>
  <si>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</si>
  <si>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</si>
  <si>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</si>
  <si>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</si>
  <si>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</si>
  <si>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</si>
  <si>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</si>
  <si>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</si>
  <si>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</si>
  <si>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</si>
  <si>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</si>
  <si>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</si>
  <si>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</si>
  <si>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</si>
  <si>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</si>
  <si>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</si>
  <si>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</si>
  <si>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</si>
  <si>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</si>
  <si>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</si>
  <si>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</si>
  <si>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</si>
  <si>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</si>
  <si>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</si>
  <si>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</si>
  <si>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</si>
  <si>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</si>
  <si>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</si>
  <si>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</si>
  <si>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</si>
  <si>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</si>
  <si>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</si>
  <si>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</si>
  <si>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</si>
  <si>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</si>
  <si>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</si>
  <si>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</si>
  <si>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</si>
  <si>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</si>
  <si>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</si>
  <si>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</si>
  <si>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</si>
  <si>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</si>
  <si>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</si>
  <si>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</si>
  <si>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</si>
  <si>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</si>
  <si>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</si>
  <si>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</si>
  <si>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</si>
  <si>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</si>
  <si>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</si>
  <si>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</si>
  <si>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</si>
  <si>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</si>
  <si>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</si>
  <si>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</si>
  <si>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</si>
  <si>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</si>
  <si>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</si>
  <si>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</si>
  <si>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</si>
  <si>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</si>
  <si>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</si>
  <si>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</si>
  <si>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</si>
  <si>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</si>
  <si>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</si>
  <si>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</si>
  <si>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</si>
  <si>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</si>
  <si>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</si>
  <si>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</si>
  <si>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</si>
  <si>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</si>
  <si>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</si>
  <si>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</si>
  <si>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</si>
  <si>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</si>
  <si>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</si>
  <si>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</si>
  <si>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</si>
  <si>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</si>
  <si>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</si>
  <si>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</si>
  <si>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</si>
  <si>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</si>
  <si>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</si>
  <si>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</si>
  <si>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</si>
  <si>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</si>
  <si>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</si>
  <si>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</si>
  <si>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</si>
  <si>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</si>
  <si>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</si>
  <si>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</si>
  <si>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</si>
  <si>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</si>
  <si>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</si>
  <si>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</si>
  <si>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</si>
  <si>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</si>
  <si>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</si>
  <si>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</si>
  <si>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</si>
  <si>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</si>
  <si>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</si>
  <si>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</si>
  <si>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</si>
  <si>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</si>
  <si>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</si>
  <si>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</si>
  <si>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</si>
  <si>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</si>
  <si>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</si>
  <si>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</si>
  <si>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</si>
  <si>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</si>
  <si>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</si>
  <si>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</si>
  <si>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</si>
  <si>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</si>
  <si>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</si>
  <si>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</si>
  <si>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</si>
  <si>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</si>
  <si>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</si>
  <si>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</si>
  <si>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</si>
  <si>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</si>
  <si>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</si>
  <si>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</si>
  <si>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</si>
  <si>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</si>
  <si>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</si>
  <si>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</si>
  <si>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</si>
  <si>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</si>
  <si>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</si>
  <si>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</si>
  <si>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</si>
  <si>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</si>
  <si>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</si>
  <si>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</si>
  <si>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</si>
  <si>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</si>
  <si>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</si>
  <si>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</si>
  <si>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</si>
  <si>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</si>
  <si>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</si>
  <si>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인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</si>
  <si>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</si>
  <si>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</si>
  <si>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</si>
  <si>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안병만, ID : H1900267)</t>
  </si>
  <si>
    <t>출력시각</t>
    <phoneticPr fontId="1" type="noConversion"/>
  </si>
  <si>
    <t>2020년 06월 24일 10:17:11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</si>
  <si>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</si>
  <si>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</si>
  <si>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</si>
  <si>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</si>
  <si>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</si>
  <si>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</si>
  <si>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</si>
  <si>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</si>
  <si>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</si>
  <si>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</si>
  <si>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</si>
  <si>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</si>
  <si>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</si>
  <si>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</si>
  <si>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</si>
  <si>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</si>
  <si>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</si>
  <si>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</si>
  <si>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</si>
  <si>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</si>
  <si>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</si>
  <si>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</si>
  <si>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</si>
  <si>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</si>
  <si>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</si>
  <si>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</si>
  <si>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</si>
  <si>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</si>
  <si>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</si>
  <si>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</si>
  <si>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</si>
  <si>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</si>
  <si>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</si>
  <si>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</si>
  <si>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</si>
  <si>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</si>
  <si>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</si>
  <si>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</si>
  <si>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</si>
  <si>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</si>
  <si>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</si>
  <si>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</si>
  <si>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</si>
  <si>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</si>
  <si>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</si>
  <si>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</si>
  <si>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</si>
  <si>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</si>
  <si>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</si>
  <si>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</si>
  <si>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</si>
  <si>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</si>
  <si>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</si>
  <si>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</si>
  <si>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</si>
  <si>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</si>
  <si>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</si>
  <si>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</si>
  <si>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H1900267</t>
  </si>
  <si>
    <t>안병만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</si>
</sst>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42.985657000000003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84528"/>
        <c:axId val="611484920"/>
      </c:barChart>
      <c:catAx>
        <c:axId val="61148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84920"/>
        <c:crosses val="autoZero"/>
        <c:auto val="1"/>
        <c:lblAlgn val="ctr"/>
        <c:lblOffset val="100"/>
        <c:noMultiLvlLbl val="0"/>
      </c:catAx>
      <c:valAx>
        <c:axId val="61148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8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1.4881238999999999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0592"/>
        <c:axId val="555940984"/>
      </c:barChart>
      <c:catAx>
        <c:axId val="55594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0984"/>
        <c:crosses val="autoZero"/>
        <c:auto val="1"/>
        <c:lblAlgn val="ctr"/>
        <c:lblOffset val="100"/>
        <c:noMultiLvlLbl val="0"/>
      </c:catAx>
      <c:valAx>
        <c:axId val="55594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4.3620843999999996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1768"/>
        <c:axId val="555942160"/>
      </c:barChart>
      <c:catAx>
        <c:axId val="5559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2160"/>
        <c:crosses val="autoZero"/>
        <c:auto val="1"/>
        <c:lblAlgn val="ctr"/>
        <c:lblOffset val="100"/>
        <c:noMultiLvlLbl val="0"/>
      </c:catAx>
      <c:valAx>
        <c:axId val="55594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849.9932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2944"/>
        <c:axId val="555943336"/>
      </c:barChart>
      <c:catAx>
        <c:axId val="55594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3336"/>
        <c:crosses val="autoZero"/>
        <c:auto val="1"/>
        <c:lblAlgn val="ctr"/>
        <c:lblOffset val="100"/>
        <c:noMultiLvlLbl val="0"/>
      </c:catAx>
      <c:valAx>
        <c:axId val="55594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2025.4290000000001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4120"/>
        <c:axId val="555944512"/>
      </c:barChart>
      <c:catAx>
        <c:axId val="55594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4512"/>
        <c:crosses val="autoZero"/>
        <c:auto val="1"/>
        <c:lblAlgn val="ctr"/>
        <c:lblOffset val="100"/>
        <c:noMultiLvlLbl val="0"/>
      </c:catAx>
      <c:valAx>
        <c:axId val="5559445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150.08797999999999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5296"/>
        <c:axId val="555945688"/>
      </c:barChart>
      <c:catAx>
        <c:axId val="55594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5688"/>
        <c:crosses val="autoZero"/>
        <c:auto val="1"/>
        <c:lblAlgn val="ctr"/>
        <c:lblOffset val="100"/>
        <c:noMultiLvlLbl val="0"/>
      </c:catAx>
      <c:valAx>
        <c:axId val="55594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67.480419999999995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6472"/>
        <c:axId val="555946864"/>
      </c:barChart>
      <c:catAx>
        <c:axId val="55594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46864"/>
        <c:crosses val="autoZero"/>
        <c:auto val="1"/>
        <c:lblAlgn val="ctr"/>
        <c:lblOffset val="100"/>
        <c:noMultiLvlLbl val="0"/>
      </c:catAx>
      <c:valAx>
        <c:axId val="55594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7.561293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47648"/>
        <c:axId val="557705280"/>
      </c:barChart>
      <c:catAx>
        <c:axId val="5559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05280"/>
        <c:crosses val="autoZero"/>
        <c:auto val="1"/>
        <c:lblAlgn val="ctr"/>
        <c:lblOffset val="100"/>
        <c:noMultiLvlLbl val="0"/>
      </c:catAx>
      <c:valAx>
        <c:axId val="5577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310.7953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06064"/>
        <c:axId val="557706456"/>
      </c:barChart>
      <c:catAx>
        <c:axId val="5577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06456"/>
        <c:crosses val="autoZero"/>
        <c:auto val="1"/>
        <c:lblAlgn val="ctr"/>
        <c:lblOffset val="100"/>
        <c:noMultiLvlLbl val="0"/>
      </c:catAx>
      <c:valAx>
        <c:axId val="557706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3.8051385E-2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07240"/>
        <c:axId val="557707632"/>
      </c:barChart>
      <c:catAx>
        <c:axId val="55770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07632"/>
        <c:crosses val="autoZero"/>
        <c:auto val="1"/>
        <c:lblAlgn val="ctr"/>
        <c:lblOffset val="100"/>
        <c:noMultiLvlLbl val="0"/>
      </c:catAx>
      <c:valAx>
        <c:axId val="55770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2.636749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08416"/>
        <c:axId val="557708808"/>
      </c:barChart>
      <c:catAx>
        <c:axId val="5577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08808"/>
        <c:crosses val="autoZero"/>
        <c:auto val="1"/>
        <c:lblAlgn val="ctr"/>
        <c:lblOffset val="100"/>
        <c:noMultiLvlLbl val="0"/>
      </c:catAx>
      <c:valAx>
        <c:axId val="557708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12.892571999999999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85704"/>
        <c:axId val="611486096"/>
      </c:barChart>
      <c:catAx>
        <c:axId val="61148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86096"/>
        <c:crosses val="autoZero"/>
        <c:auto val="1"/>
        <c:lblAlgn val="ctr"/>
        <c:lblOffset val="100"/>
        <c:noMultiLvlLbl val="0"/>
      </c:catAx>
      <c:valAx>
        <c:axId val="61148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8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111.55714399999999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385392"/>
        <c:axId val="548385784"/>
      </c:barChart>
      <c:catAx>
        <c:axId val="54838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385784"/>
        <c:crosses val="autoZero"/>
        <c:auto val="1"/>
        <c:lblAlgn val="ctr"/>
        <c:lblOffset val="100"/>
        <c:noMultiLvlLbl val="0"/>
      </c:catAx>
      <c:valAx>
        <c:axId val="54838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38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62.193382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386176"/>
        <c:axId val="548386568"/>
      </c:barChart>
      <c:catAx>
        <c:axId val="54838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386568"/>
        <c:crosses val="autoZero"/>
        <c:auto val="1"/>
        <c:lblAlgn val="ctr"/>
        <c:lblOffset val="100"/>
        <c:noMultiLvlLbl val="0"/>
      </c:catAx>
      <c:valAx>
        <c:axId val="54838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3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3.3959999999999999</c:v>
                </c:pt>
                <c:pt idx="1">
                  <c:v>7.5469999999999997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387352"/>
        <c:axId val="548387744"/>
      </c:barChart>
      <c:catAx>
        <c:axId val="54838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387744"/>
        <c:crosses val="autoZero"/>
        <c:auto val="1"/>
        <c:lblAlgn val="ctr"/>
        <c:lblOffset val="100"/>
        <c:noMultiLvlLbl val="0"/>
      </c:catAx>
      <c:valAx>
        <c:axId val="54838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38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6.8061724000000003</c:v>
                </c:pt>
                <c:pt idx="1">
                  <c:v>6.4488114999999997</c:v>
                </c:pt>
                <c:pt idx="2">
                  <c:v>5.7903275000000001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295.22770000000003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743384"/>
        <c:axId val="547743776"/>
      </c:barChart>
      <c:catAx>
        <c:axId val="54774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743776"/>
        <c:crosses val="autoZero"/>
        <c:auto val="1"/>
        <c:lblAlgn val="ctr"/>
        <c:lblOffset val="100"/>
        <c:noMultiLvlLbl val="0"/>
      </c:catAx>
      <c:valAx>
        <c:axId val="54774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74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9.9534500000000001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744560"/>
        <c:axId val="547744952"/>
      </c:barChart>
      <c:catAx>
        <c:axId val="5477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744952"/>
        <c:crosses val="autoZero"/>
        <c:auto val="1"/>
        <c:lblAlgn val="ctr"/>
        <c:lblOffset val="100"/>
        <c:noMultiLvlLbl val="0"/>
      </c:catAx>
      <c:valAx>
        <c:axId val="54774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7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81.826999999999998</c:v>
                </c:pt>
                <c:pt idx="1">
                  <c:v>6.3869999999999996</c:v>
                </c:pt>
                <c:pt idx="2">
                  <c:v>11.786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7745736"/>
        <c:axId val="547746128"/>
      </c:barChart>
      <c:catAx>
        <c:axId val="54774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746128"/>
        <c:crosses val="autoZero"/>
        <c:auto val="1"/>
        <c:lblAlgn val="ctr"/>
        <c:lblOffset val="100"/>
        <c:noMultiLvlLbl val="0"/>
      </c:catAx>
      <c:valAx>
        <c:axId val="54774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74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1639.0382999999999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659304"/>
        <c:axId val="547659696"/>
      </c:barChart>
      <c:catAx>
        <c:axId val="5476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659696"/>
        <c:crosses val="autoZero"/>
        <c:auto val="1"/>
        <c:lblAlgn val="ctr"/>
        <c:lblOffset val="100"/>
        <c:noMultiLvlLbl val="0"/>
      </c:catAx>
      <c:valAx>
        <c:axId val="54765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6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57.660927000000001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660480"/>
        <c:axId val="547660872"/>
      </c:barChart>
      <c:catAx>
        <c:axId val="5476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660872"/>
        <c:crosses val="autoZero"/>
        <c:auto val="1"/>
        <c:lblAlgn val="ctr"/>
        <c:lblOffset val="100"/>
        <c:noMultiLvlLbl val="0"/>
      </c:catAx>
      <c:valAx>
        <c:axId val="547660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6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336.03667999999999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661656"/>
        <c:axId val="547662048"/>
      </c:barChart>
      <c:catAx>
        <c:axId val="54766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662048"/>
        <c:crosses val="autoZero"/>
        <c:auto val="1"/>
        <c:lblAlgn val="ctr"/>
        <c:lblOffset val="100"/>
        <c:noMultiLvlLbl val="0"/>
      </c:catAx>
      <c:valAx>
        <c:axId val="54766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66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1.3733686000000001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1448"/>
        <c:axId val="549021840"/>
      </c:barChart>
      <c:catAx>
        <c:axId val="54902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1840"/>
        <c:crosses val="autoZero"/>
        <c:auto val="1"/>
        <c:lblAlgn val="ctr"/>
        <c:lblOffset val="100"/>
        <c:noMultiLvlLbl val="0"/>
      </c:catAx>
      <c:valAx>
        <c:axId val="54902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3038.3564000000001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662832"/>
        <c:axId val="467754656"/>
      </c:barChart>
      <c:catAx>
        <c:axId val="54766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54656"/>
        <c:crosses val="autoZero"/>
        <c:auto val="1"/>
        <c:lblAlgn val="ctr"/>
        <c:lblOffset val="100"/>
        <c:noMultiLvlLbl val="0"/>
      </c:catAx>
      <c:valAx>
        <c:axId val="4677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66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8.1940179999999998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55440"/>
        <c:axId val="467755832"/>
      </c:barChart>
      <c:catAx>
        <c:axId val="46775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55832"/>
        <c:crosses val="autoZero"/>
        <c:auto val="1"/>
        <c:lblAlgn val="ctr"/>
        <c:lblOffset val="100"/>
        <c:noMultiLvlLbl val="0"/>
      </c:catAx>
      <c:valAx>
        <c:axId val="46775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5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1.0527985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56616"/>
        <c:axId val="467757008"/>
      </c:barChart>
      <c:catAx>
        <c:axId val="46775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57008"/>
        <c:crosses val="autoZero"/>
        <c:auto val="1"/>
        <c:lblAlgn val="ctr"/>
        <c:lblOffset val="100"/>
        <c:noMultiLvlLbl val="0"/>
      </c:catAx>
      <c:valAx>
        <c:axId val="46775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5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129.52945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2624"/>
        <c:axId val="549023016"/>
      </c:barChart>
      <c:catAx>
        <c:axId val="5490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3016"/>
        <c:crosses val="autoZero"/>
        <c:auto val="1"/>
        <c:lblAlgn val="ctr"/>
        <c:lblOffset val="100"/>
        <c:noMultiLvlLbl val="0"/>
      </c:catAx>
      <c:valAx>
        <c:axId val="54902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0.84886200000000001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3800"/>
        <c:axId val="549024192"/>
      </c:barChart>
      <c:catAx>
        <c:axId val="54902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4192"/>
        <c:crosses val="autoZero"/>
        <c:auto val="1"/>
        <c:lblAlgn val="ctr"/>
        <c:lblOffset val="100"/>
        <c:noMultiLvlLbl val="0"/>
      </c:catAx>
      <c:valAx>
        <c:axId val="54902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10.738367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4976"/>
        <c:axId val="549025368"/>
      </c:barChart>
      <c:catAx>
        <c:axId val="54902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5368"/>
        <c:crosses val="autoZero"/>
        <c:auto val="1"/>
        <c:lblAlgn val="ctr"/>
        <c:lblOffset val="100"/>
        <c:noMultiLvlLbl val="0"/>
      </c:catAx>
      <c:valAx>
        <c:axId val="54902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1.0527985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6152"/>
        <c:axId val="549026544"/>
      </c:barChart>
      <c:catAx>
        <c:axId val="5490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6544"/>
        <c:crosses val="autoZero"/>
        <c:auto val="1"/>
        <c:lblAlgn val="ctr"/>
        <c:lblOffset val="100"/>
        <c:noMultiLvlLbl val="0"/>
      </c:catAx>
      <c:valAx>
        <c:axId val="54902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317.15244000000001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7328"/>
        <c:axId val="549027720"/>
      </c:barChart>
      <c:catAx>
        <c:axId val="5490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7720"/>
        <c:crosses val="autoZero"/>
        <c:auto val="1"/>
        <c:lblAlgn val="ctr"/>
        <c:lblOffset val="100"/>
        <c:noMultiLvlLbl val="0"/>
      </c:catAx>
      <c:valAx>
        <c:axId val="54902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4.3710914000000001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28504"/>
        <c:axId val="549028896"/>
      </c:barChart>
      <c:catAx>
        <c:axId val="5490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28896"/>
        <c:crosses val="autoZero"/>
        <c:auto val="1"/>
        <c:lblAlgn val="ctr"/>
        <c:lblOffset val="100"/>
        <c:noMultiLvlLbl val="0"/>
      </c:catAx>
      <c:valAx>
        <c:axId val="54902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안병만, ID : H1900267)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10:17:11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1639.0382999999999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42.985657000000003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12.892571999999999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81.826999999999998</v>
      </c>
      <c r="G8" s="59">
        <f>'DRIs DATA 입력'!G8</f>
        <v>6.3869999999999996</v>
      </c>
      <c r="H8" s="59">
        <f>'DRIs DATA 입력'!H8</f>
        <v>11.786</v>
      </c>
      <c r="I8" s="46"/>
      <c r="J8" s="59" t="s">
        <v>216</v>
      </c>
      <c r="K8" s="59">
        <f>'DRIs DATA 입력'!K8</f>
        <v>3.3959999999999999</v>
      </c>
      <c r="L8" s="59">
        <f>'DRIs DATA 입력'!L8</f>
        <v>7.5469999999999997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295.22770000000003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9.9534500000000001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1.3733686000000001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129.52945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57.660927000000001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0.993699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0.84886200000000001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10.738367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1.0527985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317.15244000000001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4.3710914000000001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1.4881238999999999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4.3620843999999996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336.03667999999999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849.9932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3038.3564000000001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2025.4290000000001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150.08797999999999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67.480419999999995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8.1940179999999998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7.561293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310.7953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3.8051385E-2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2.636749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111.55714399999999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62.193382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278</v>
      </c>
      <c r="B1" s="61" t="s">
        <v>279</v>
      </c>
      <c r="G1" s="62" t="s">
        <v>280</v>
      </c>
      <c r="H1" s="61" t="s">
        <v>281</v>
      </c>
    </row>
    <row r="3" spans="1:27" x14ac:dyDescent="0.4">
      <c r="A3" s="71" t="s">
        <v>282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283</v>
      </c>
      <c r="B4" s="69"/>
      <c r="C4" s="69"/>
      <c r="E4" s="66" t="s">
        <v>284</v>
      </c>
      <c r="F4" s="67"/>
      <c r="G4" s="67"/>
      <c r="H4" s="68"/>
      <c r="J4" s="66" t="s">
        <v>285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291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298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298</v>
      </c>
    </row>
    <row r="6" spans="1:27" x14ac:dyDescent="0.4">
      <c r="A6" s="65" t="s">
        <v>299</v>
      </c>
      <c r="B6" s="65">
        <v>2200</v>
      </c>
      <c r="C6" s="65">
        <v>1639.0382999999999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50</v>
      </c>
      <c r="P6" s="65">
        <v>60</v>
      </c>
      <c r="Q6" s="65">
        <v>0</v>
      </c>
      <c r="R6" s="65">
        <v>0</v>
      </c>
      <c r="S6" s="65">
        <v>42.985657000000003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12.892571999999999</v>
      </c>
    </row>
    <row r="7" spans="1:27" x14ac:dyDescent="0.4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81.826999999999998</v>
      </c>
      <c r="G8" s="65">
        <v>6.3869999999999996</v>
      </c>
      <c r="H8" s="65">
        <v>11.786</v>
      </c>
      <c r="J8" s="65" t="s">
        <v>304</v>
      </c>
      <c r="K8" s="65">
        <v>3.3959999999999999</v>
      </c>
      <c r="L8" s="65">
        <v>7.5469999999999997</v>
      </c>
    </row>
    <row r="13" spans="1:27" x14ac:dyDescent="0.4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298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298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298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298</v>
      </c>
    </row>
    <row r="16" spans="1:27" x14ac:dyDescent="0.4">
      <c r="A16" s="65" t="s">
        <v>310</v>
      </c>
      <c r="B16" s="65">
        <v>530</v>
      </c>
      <c r="C16" s="65">
        <v>750</v>
      </c>
      <c r="D16" s="65">
        <v>0</v>
      </c>
      <c r="E16" s="65">
        <v>3000</v>
      </c>
      <c r="F16" s="65">
        <v>295.22770000000003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9.9534500000000001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1.3733686000000001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129.52945</v>
      </c>
    </row>
    <row r="23" spans="1:62" x14ac:dyDescent="0.4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298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298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298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298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298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298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298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298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298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57.660927000000001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0.993699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0.84886200000000001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10.738367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1.0527985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317.15244000000001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4.3710914000000001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1.4881238999999999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4.3620843999999996</v>
      </c>
    </row>
    <row r="33" spans="1:68" x14ac:dyDescent="0.4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275</v>
      </c>
      <c r="I34" s="69"/>
      <c r="J34" s="69"/>
      <c r="K34" s="69"/>
      <c r="L34" s="69"/>
      <c r="M34" s="69"/>
      <c r="O34" s="69" t="s">
        <v>323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298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298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298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298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298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298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336.03667999999999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849.9932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3038.3564000000001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2025.4290000000001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150.08797999999999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67.480419999999995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298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298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298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298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298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298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298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298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298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8.1940179999999998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7.561293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310.7953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3.8051385E-2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2.636749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111.55714399999999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62.193382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1" sqref="D11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276</v>
      </c>
      <c r="D2" s="61">
        <v>56</v>
      </c>
      <c r="E2" s="61">
        <v>1639.0382999999999</v>
      </c>
      <c r="F2" s="61">
        <v>298.43887000000001</v>
      </c>
      <c r="G2" s="61">
        <v>23.293189999999999</v>
      </c>
      <c r="H2" s="61">
        <v>11.151531</v>
      </c>
      <c r="I2" s="61">
        <v>12.14166</v>
      </c>
      <c r="J2" s="61">
        <v>42.985657000000003</v>
      </c>
      <c r="K2" s="61">
        <v>26.344604</v>
      </c>
      <c r="L2" s="61">
        <v>16.64105</v>
      </c>
      <c r="M2" s="61">
        <v>12.892571999999999</v>
      </c>
      <c r="N2" s="61">
        <v>0.98024109999999998</v>
      </c>
      <c r="O2" s="61">
        <v>6.156682</v>
      </c>
      <c r="P2" s="61">
        <v>596.80255</v>
      </c>
      <c r="Q2" s="61">
        <v>13.371511999999999</v>
      </c>
      <c r="R2" s="61">
        <v>295.22770000000003</v>
      </c>
      <c r="S2" s="61">
        <v>86.064589999999995</v>
      </c>
      <c r="T2" s="61">
        <v>2509.9573</v>
      </c>
      <c r="U2" s="61">
        <v>1.3733686000000001</v>
      </c>
      <c r="V2" s="61">
        <v>9.9534500000000001</v>
      </c>
      <c r="W2" s="61">
        <v>129.52945</v>
      </c>
      <c r="X2" s="61">
        <v>57.660927000000001</v>
      </c>
      <c r="Y2" s="61">
        <v>0.993699</v>
      </c>
      <c r="Z2" s="61">
        <v>0.84886200000000001</v>
      </c>
      <c r="AA2" s="61">
        <v>10.738367</v>
      </c>
      <c r="AB2" s="61">
        <v>1.0527985</v>
      </c>
      <c r="AC2" s="61">
        <v>317.15244000000001</v>
      </c>
      <c r="AD2" s="61">
        <v>4.3710914000000001</v>
      </c>
      <c r="AE2" s="61">
        <v>1.4881238999999999</v>
      </c>
      <c r="AF2" s="61">
        <v>4.3620843999999996</v>
      </c>
      <c r="AG2" s="61">
        <v>336.03667999999999</v>
      </c>
      <c r="AH2" s="61">
        <v>167.83453</v>
      </c>
      <c r="AI2" s="61">
        <v>168.20214999999999</v>
      </c>
      <c r="AJ2" s="61">
        <v>849.9932</v>
      </c>
      <c r="AK2" s="61">
        <v>3038.3564000000001</v>
      </c>
      <c r="AL2" s="61">
        <v>150.08797999999999</v>
      </c>
      <c r="AM2" s="61">
        <v>2025.4290000000001</v>
      </c>
      <c r="AN2" s="61">
        <v>67.480419999999995</v>
      </c>
      <c r="AO2" s="61">
        <v>8.1940179999999998</v>
      </c>
      <c r="AP2" s="61">
        <v>5.9753303999999998</v>
      </c>
      <c r="AQ2" s="61">
        <v>2.2186881999999999</v>
      </c>
      <c r="AR2" s="61">
        <v>7.561293</v>
      </c>
      <c r="AS2" s="61">
        <v>310.7953</v>
      </c>
      <c r="AT2" s="61">
        <v>3.8051385E-2</v>
      </c>
      <c r="AU2" s="61">
        <v>2.636749</v>
      </c>
      <c r="AV2" s="61">
        <v>111.55714399999999</v>
      </c>
      <c r="AW2" s="61">
        <v>62.193382</v>
      </c>
      <c r="AX2" s="61">
        <v>8.7710079999999996E-2</v>
      </c>
      <c r="AY2" s="61">
        <v>0.66785026000000003</v>
      </c>
      <c r="AZ2" s="61">
        <v>141.65114</v>
      </c>
      <c r="BA2" s="61">
        <v>19.053833000000001</v>
      </c>
      <c r="BB2" s="61">
        <v>6.8061724000000003</v>
      </c>
      <c r="BC2" s="61">
        <v>6.4488114999999997</v>
      </c>
      <c r="BD2" s="61">
        <v>5.7903275000000001</v>
      </c>
      <c r="BE2" s="61">
        <v>0.35367987000000001</v>
      </c>
      <c r="BF2" s="61">
        <v>1.8631139000000001</v>
      </c>
      <c r="BG2" s="61">
        <v>2.7754895000000002E-2</v>
      </c>
      <c r="BH2" s="61">
        <v>3.5153671999999997E-2</v>
      </c>
      <c r="BI2" s="61">
        <v>2.5229603E-2</v>
      </c>
      <c r="BJ2" s="61">
        <v>7.4559329999999993E-2</v>
      </c>
      <c r="BK2" s="61">
        <v>2.1349920000000001E-3</v>
      </c>
      <c r="BL2" s="61">
        <v>0.18685159000000001</v>
      </c>
      <c r="BM2" s="61">
        <v>1.5610523999999999</v>
      </c>
      <c r="BN2" s="61">
        <v>0.39084843000000002</v>
      </c>
      <c r="BO2" s="61">
        <v>22.696906999999999</v>
      </c>
      <c r="BP2" s="61">
        <v>3.6656487000000002</v>
      </c>
      <c r="BQ2" s="61">
        <v>7.1451954999999998</v>
      </c>
      <c r="BR2" s="61">
        <v>25.481591999999999</v>
      </c>
      <c r="BS2" s="61">
        <v>13.210302</v>
      </c>
      <c r="BT2" s="61">
        <v>4.3772640000000003</v>
      </c>
      <c r="BU2" s="61">
        <v>2.8166065000000001E-2</v>
      </c>
      <c r="BV2" s="61">
        <v>2.2133367000000001E-2</v>
      </c>
      <c r="BW2" s="61">
        <v>0.29556285999999998</v>
      </c>
      <c r="BX2" s="61">
        <v>0.53440639999999995</v>
      </c>
      <c r="BY2" s="61">
        <v>8.9196436000000004E-2</v>
      </c>
      <c r="BZ2" s="61">
        <v>4.5844914999999998E-4</v>
      </c>
      <c r="CA2" s="61">
        <v>0.3252777</v>
      </c>
      <c r="CB2" s="61">
        <v>1.150238E-2</v>
      </c>
      <c r="CC2" s="61">
        <v>0.11620824</v>
      </c>
      <c r="CD2" s="61">
        <v>0.85599840000000005</v>
      </c>
      <c r="CE2" s="61">
        <v>2.4624242000000001E-2</v>
      </c>
      <c r="CF2" s="61">
        <v>9.3188980000000005E-2</v>
      </c>
      <c r="CG2" s="61">
        <v>2.4750000000000001E-7</v>
      </c>
      <c r="CH2" s="61">
        <v>2.3380339999999999E-2</v>
      </c>
      <c r="CI2" s="61">
        <v>3.1852833999999998E-3</v>
      </c>
      <c r="CJ2" s="61">
        <v>1.750378</v>
      </c>
      <c r="CK2" s="61">
        <v>5.263879E-3</v>
      </c>
      <c r="CL2" s="61">
        <v>0.32167804</v>
      </c>
      <c r="CM2" s="61">
        <v>1.4328601000000001</v>
      </c>
      <c r="CN2" s="61">
        <v>1773.731</v>
      </c>
      <c r="CO2" s="61">
        <v>2980.7534000000001</v>
      </c>
      <c r="CP2" s="61">
        <v>1311.5077000000001</v>
      </c>
      <c r="CQ2" s="61">
        <v>574.10015999999996</v>
      </c>
      <c r="CR2" s="61">
        <v>294.65472</v>
      </c>
      <c r="CS2" s="61">
        <v>463.20666999999997</v>
      </c>
      <c r="CT2" s="61">
        <v>1682.7272</v>
      </c>
      <c r="CU2" s="61">
        <v>884.61030000000005</v>
      </c>
      <c r="CV2" s="61">
        <v>1524.7688000000001</v>
      </c>
      <c r="CW2" s="61">
        <v>920.78905999999995</v>
      </c>
      <c r="CX2" s="61">
        <v>303.72726</v>
      </c>
      <c r="CY2" s="61">
        <v>2430.2550000000001</v>
      </c>
      <c r="CZ2" s="61">
        <v>955.42589999999996</v>
      </c>
      <c r="DA2" s="61">
        <v>2376.73</v>
      </c>
      <c r="DB2" s="61">
        <v>2562.4702000000002</v>
      </c>
      <c r="DC2" s="61">
        <v>3106.7939999999999</v>
      </c>
      <c r="DD2" s="61">
        <v>4660.9080000000004</v>
      </c>
      <c r="DE2" s="61">
        <v>828.07230000000004</v>
      </c>
      <c r="DF2" s="61">
        <v>3134.7217000000001</v>
      </c>
      <c r="DG2" s="61">
        <v>1108.4045000000001</v>
      </c>
      <c r="DH2" s="61">
        <v>43.678806000000002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19.053833000000001</v>
      </c>
      <c r="B6">
        <f>BB2</f>
        <v>6.8061724000000003</v>
      </c>
      <c r="C6">
        <f>BC2</f>
        <v>6.4488114999999997</v>
      </c>
      <c r="D6">
        <f>BD2</f>
        <v>5.7903275000000001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7" sqref="H7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23486</v>
      </c>
      <c r="C2" s="56">
        <f ca="1">YEAR(TODAY())-YEAR(B2)+IF(TODAY()&gt;=DATE(YEAR(TODAY()),MONTH(B2),DAY(B2)),0,-1)</f>
        <v>56</v>
      </c>
      <c r="E2" s="52">
        <v>169.9</v>
      </c>
      <c r="F2" s="53" t="s">
        <v>39</v>
      </c>
      <c r="G2" s="52">
        <v>73.8</v>
      </c>
      <c r="H2" s="51" t="s">
        <v>41</v>
      </c>
      <c r="I2" s="72">
        <f>ROUND(G3/E3^2,1)</f>
        <v>25.6</v>
      </c>
    </row>
    <row r="3" spans="1:9" x14ac:dyDescent="0.4">
      <c r="E3" s="51">
        <f>E2/100</f>
        <v>1.6990000000000001</v>
      </c>
      <c r="F3" s="51" t="s">
        <v>40</v>
      </c>
      <c r="G3" s="51">
        <f>G2</f>
        <v>73.8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안병만, ID : H1900267)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10:17:11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169.9</v>
      </c>
      <c r="L12" s="129"/>
      <c r="M12" s="122">
        <f>'개인정보 및 신체계측 입력'!G2</f>
        <v>73.8</v>
      </c>
      <c r="N12" s="123"/>
      <c r="O12" s="118" t="s">
        <v>271</v>
      </c>
      <c r="P12" s="112"/>
      <c r="Q12" s="115">
        <f>'개인정보 및 신체계측 입력'!I2</f>
        <v>25.6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안병만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81.826999999999998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6.3869999999999996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11.786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7.5</v>
      </c>
      <c r="L72" s="36" t="s">
        <v>53</v>
      </c>
      <c r="M72" s="36">
        <f>ROUND('DRIs DATA'!K8,1)</f>
        <v>3.4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39.36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82.95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57.66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70.19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202.56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81.94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2020-06-24T02:27:01Z</dcterms:modified>
</cp:coreProperties>
</file>