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<sst xmlns="http://schemas.openxmlformats.org/spreadsheetml/2006/main" count="692" uniqueCount="341">
  <si>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</si>
  <si>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</si>
  <si>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</si>
  <si>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</si>
  <si>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</si>
  <si>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</si>
  <si>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</si>
  <si>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</si>
  <si>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</si>
  <si>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</si>
  <si>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</si>
  <si>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</si>
  <si>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</si>
  <si>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</si>
  <si>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</si>
  <si>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</si>
  <si>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</si>
  <si>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</si>
  <si>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</si>
  <si>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</si>
  <si>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</si>
  <si>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</si>
  <si>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</si>
  <si>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</si>
  <si>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</si>
  <si>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</si>
  <si>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</si>
  <si>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</si>
  <si>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</si>
  <si>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</si>
  <si>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</si>
  <si>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</si>
  <si>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</si>
  <si>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</si>
  <si>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</si>
  <si>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</si>
  <si>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</si>
  <si>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</si>
  <si>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</si>
  <si>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</si>
  <si>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</si>
  <si>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</si>
  <si>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</si>
  <si>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</si>
  <si>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</si>
  <si>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</si>
  <si>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</si>
  <si>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</si>
  <si>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</si>
  <si>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</si>
  <si>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</si>
  <si>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</si>
  <si>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</si>
  <si>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</si>
  <si>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</si>
  <si>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</si>
  <si>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</si>
  <si>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</si>
  <si>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</si>
  <si>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</si>
  <si>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</si>
  <si>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</si>
  <si>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</si>
  <si>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</si>
  <si>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</si>
  <si>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</si>
  <si>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</si>
  <si>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</si>
  <si>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</si>
  <si>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</si>
  <si>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</si>
  <si>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</si>
  <si>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</si>
  <si>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</si>
  <si>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</si>
  <si>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</si>
  <si>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</si>
  <si>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</si>
  <si>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</si>
  <si>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</si>
  <si>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</si>
  <si>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</si>
  <si>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</si>
  <si>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</si>
  <si>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</si>
  <si>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</si>
  <si>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</si>
  <si>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</si>
  <si>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</si>
  <si>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</si>
  <si>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</si>
  <si>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</si>
  <si>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</si>
  <si>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</si>
  <si>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</si>
  <si>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</si>
  <si>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</si>
  <si>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</si>
  <si>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</si>
  <si>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</si>
  <si>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</si>
  <si>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</si>
  <si>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</si>
  <si>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</si>
  <si>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</si>
  <si>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</si>
  <si>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</si>
  <si>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</si>
  <si>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</si>
  <si>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</si>
  <si>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</si>
  <si>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</si>
  <si>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</si>
  <si>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</si>
  <si>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</si>
  <si>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</si>
  <si>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</si>
  <si>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</si>
  <si>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</si>
  <si>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</si>
  <si>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</si>
  <si>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</si>
  <si>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</si>
  <si>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</si>
  <si>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</si>
  <si>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</si>
  <si>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</si>
  <si>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</si>
  <si>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</si>
  <si>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</si>
  <si>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</si>
  <si>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</si>
  <si>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</si>
  <si>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</si>
  <si>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</si>
  <si>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</si>
  <si>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</si>
  <si>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</si>
  <si>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</si>
  <si>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</si>
  <si>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</si>
  <si>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</si>
  <si>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</si>
  <si>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</si>
  <si>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</si>
  <si>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</si>
  <si>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</si>
  <si>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</si>
  <si>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</si>
  <si>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</si>
  <si>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</si>
  <si>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</si>
  <si>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</si>
  <si>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</si>
  <si>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</si>
  <si>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</si>
  <si>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</si>
  <si>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</si>
  <si>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</si>
  <si>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</si>
  <si>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</si>
  <si>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</si>
  <si>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</si>
  <si>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</si>
  <si>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</si>
  <si>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</si>
  <si>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</si>
  <si>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</si>
  <si>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</si>
  <si>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</si>
  <si>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</si>
  <si>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</si>
  <si>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</si>
  <si>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</si>
  <si>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</si>
  <si>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</si>
  <si>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</si>
  <si>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</si>
  <si>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</si>
  <si>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</si>
  <si>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</si>
  <si>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</si>
  <si>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</si>
  <si>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</si>
  <si>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</si>
  <si>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</si>
  <si>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</si>
  <si>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</si>
  <si>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</si>
  <si>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</si>
  <si>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</si>
  <si>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</si>
  <si>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</si>
  <si>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</si>
  <si>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</si>
  <si>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</si>
  <si>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</si>
  <si>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</si>
  <si>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</si>
  <si>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</si>
  <si>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</si>
  <si>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</si>
  <si>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</si>
  <si>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</si>
  <si>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</si>
  <si>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</si>
  <si>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</si>
  <si>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</si>
  <si>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</si>
  <si>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</si>
  <si>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</si>
  <si>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</si>
  <si>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</si>
  <si>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</si>
  <si>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</si>
  <si>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</si>
  <si>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</si>
  <si>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</si>
  <si>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</si>
  <si>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</si>
  <si>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</si>
  <si>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</si>
  <si>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</si>
  <si>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</si>
  <si>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</si>
  <si>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</si>
  <si>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</si>
  <si>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</si>
  <si>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</si>
  <si>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</si>
  <si>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</si>
  <si>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</si>
  <si>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</si>
  <si>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</si>
  <si>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</si>
  <si>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</si>
  <si>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</si>
  <si>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</si>
  <si>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</si>
  <si>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</si>
  <si>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</si>
  <si>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</si>
  <si>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</si>
  <si>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</si>
  <si>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</si>
  <si>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</si>
  <si>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</si>
  <si>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</si>
  <si>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</si>
  <si>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</si>
  <si>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</si>
  <si>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</si>
  <si>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</si>
  <si>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</si>
  <si>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</si>
  <si>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</si>
  <si>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</si>
  <si>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</si>
  <si>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</si>
  <si>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</si>
  <si>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</si>
  <si>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</si>
  <si>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</si>
  <si>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</si>
  <si>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</si>
  <si>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</si>
  <si>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</si>
  <si>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</si>
  <si>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</si>
  <si>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</si>
  <si>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</si>
  <si>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</si>
  <si>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</si>
  <si>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</si>
  <si>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</si>
  <si>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</si>
  <si>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</si>
  <si>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인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</si>
  <si>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</si>
  <si>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</si>
  <si>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유연희, ID : H1900268)</t>
  </si>
  <si>
    <t>출력시각</t>
    <phoneticPr fontId="1" type="noConversion"/>
  </si>
  <si>
    <t>2020년 06월 24일 10:09:02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</si>
  <si>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</si>
  <si>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</si>
  <si>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</si>
  <si>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</si>
  <si>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</si>
  <si>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</si>
  <si>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</si>
  <si>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</si>
  <si>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</si>
  <si>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</si>
  <si>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</si>
  <si>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</si>
  <si>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</si>
  <si>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</si>
  <si>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</si>
  <si>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</si>
  <si>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</si>
  <si>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</si>
  <si>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</si>
  <si>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</si>
  <si>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</si>
  <si>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</si>
  <si>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</si>
  <si>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</si>
  <si>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</si>
  <si>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</si>
  <si>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</si>
  <si>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</si>
  <si>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</si>
  <si>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</si>
  <si>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</si>
  <si>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</si>
  <si>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</si>
  <si>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</si>
  <si>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</si>
  <si>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</si>
  <si>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</si>
  <si>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</si>
  <si>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</si>
  <si>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</si>
  <si>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</si>
  <si>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</si>
  <si>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</si>
  <si>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</si>
  <si>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</si>
  <si>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</si>
  <si>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</si>
  <si>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</si>
  <si>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</si>
  <si>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</si>
  <si>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</si>
  <si>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</si>
  <si>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</si>
  <si>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</si>
  <si>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</si>
  <si>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H1900268</t>
  </si>
  <si>
    <t>유연희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</si>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</sst>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55.330886999999997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0188208"/>
        <c:axId val="540188600"/>
      </c:barChart>
      <c:catAx>
        <c:axId val="54018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0188600"/>
        <c:crosses val="autoZero"/>
        <c:auto val="1"/>
        <c:lblAlgn val="ctr"/>
        <c:lblOffset val="100"/>
        <c:noMultiLvlLbl val="0"/>
      </c:catAx>
      <c:valAx>
        <c:axId val="54018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018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1.7636391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9863200"/>
        <c:axId val="537856640"/>
      </c:barChart>
      <c:catAx>
        <c:axId val="31986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6640"/>
        <c:crosses val="autoZero"/>
        <c:auto val="1"/>
        <c:lblAlgn val="ctr"/>
        <c:lblOffset val="100"/>
        <c:noMultiLvlLbl val="0"/>
      </c:catAx>
      <c:valAx>
        <c:axId val="53785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98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3.5822867999999999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57424"/>
        <c:axId val="537857816"/>
      </c:barChart>
      <c:catAx>
        <c:axId val="53785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57816"/>
        <c:crosses val="autoZero"/>
        <c:auto val="1"/>
        <c:lblAlgn val="ctr"/>
        <c:lblOffset val="100"/>
        <c:noMultiLvlLbl val="0"/>
      </c:catAx>
      <c:valAx>
        <c:axId val="53785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5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1109.7107000000001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601616"/>
        <c:axId val="551602008"/>
      </c:barChart>
      <c:catAx>
        <c:axId val="55160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02008"/>
        <c:crosses val="autoZero"/>
        <c:auto val="1"/>
        <c:lblAlgn val="ctr"/>
        <c:lblOffset val="100"/>
        <c:noMultiLvlLbl val="0"/>
      </c:catAx>
      <c:valAx>
        <c:axId val="55160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60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2962.4162999999999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602792"/>
        <c:axId val="551603184"/>
      </c:barChart>
      <c:catAx>
        <c:axId val="55160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603184"/>
        <c:crosses val="autoZero"/>
        <c:auto val="1"/>
        <c:lblAlgn val="ctr"/>
        <c:lblOffset val="100"/>
        <c:noMultiLvlLbl val="0"/>
      </c:catAx>
      <c:valAx>
        <c:axId val="551603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60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112.044685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988536"/>
        <c:axId val="318988928"/>
      </c:barChart>
      <c:catAx>
        <c:axId val="31898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8988928"/>
        <c:crosses val="autoZero"/>
        <c:auto val="1"/>
        <c:lblAlgn val="ctr"/>
        <c:lblOffset val="100"/>
        <c:noMultiLvlLbl val="0"/>
      </c:catAx>
      <c:valAx>
        <c:axId val="31898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98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90.737750000000005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8989712"/>
        <c:axId val="537830296"/>
      </c:barChart>
      <c:catAx>
        <c:axId val="3189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30296"/>
        <c:crosses val="autoZero"/>
        <c:auto val="1"/>
        <c:lblAlgn val="ctr"/>
        <c:lblOffset val="100"/>
        <c:noMultiLvlLbl val="0"/>
      </c:catAx>
      <c:valAx>
        <c:axId val="53783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898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11.115705999999999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31080"/>
        <c:axId val="537831472"/>
      </c:barChart>
      <c:catAx>
        <c:axId val="5378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31472"/>
        <c:crosses val="autoZero"/>
        <c:auto val="1"/>
        <c:lblAlgn val="ctr"/>
        <c:lblOffset val="100"/>
        <c:noMultiLvlLbl val="0"/>
      </c:catAx>
      <c:valAx>
        <c:axId val="537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672.41705000000002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47168"/>
        <c:axId val="550147560"/>
      </c:barChart>
      <c:catAx>
        <c:axId val="55014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47560"/>
        <c:crosses val="autoZero"/>
        <c:auto val="1"/>
        <c:lblAlgn val="ctr"/>
        <c:lblOffset val="100"/>
        <c:noMultiLvlLbl val="0"/>
      </c:catAx>
      <c:valAx>
        <c:axId val="550147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3.3719707000000002E-2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148344"/>
        <c:axId val="550148736"/>
      </c:barChart>
      <c:catAx>
        <c:axId val="55014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148736"/>
        <c:crosses val="autoZero"/>
        <c:auto val="1"/>
        <c:lblAlgn val="ctr"/>
        <c:lblOffset val="100"/>
        <c:noMultiLvlLbl val="0"/>
      </c:catAx>
      <c:valAx>
        <c:axId val="550148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14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4.8086146999999997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867136"/>
        <c:axId val="459867528"/>
      </c:barChart>
      <c:catAx>
        <c:axId val="45986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867528"/>
        <c:crosses val="autoZero"/>
        <c:auto val="1"/>
        <c:lblAlgn val="ctr"/>
        <c:lblOffset val="100"/>
        <c:noMultiLvlLbl val="0"/>
      </c:catAx>
      <c:valAx>
        <c:axId val="45986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8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23.199234000000001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027728"/>
        <c:axId val="460028120"/>
      </c:barChart>
      <c:catAx>
        <c:axId val="46002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028120"/>
        <c:crosses val="autoZero"/>
        <c:auto val="1"/>
        <c:lblAlgn val="ctr"/>
        <c:lblOffset val="100"/>
        <c:noMultiLvlLbl val="0"/>
      </c:catAx>
      <c:valAx>
        <c:axId val="460028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02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49.601550000000003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42584"/>
        <c:axId val="537842976"/>
      </c:barChart>
      <c:catAx>
        <c:axId val="5378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42976"/>
        <c:crosses val="autoZero"/>
        <c:auto val="1"/>
        <c:lblAlgn val="ctr"/>
        <c:lblOffset val="100"/>
        <c:noMultiLvlLbl val="0"/>
      </c:catAx>
      <c:valAx>
        <c:axId val="5378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4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84.251369999999994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43368"/>
        <c:axId val="537843760"/>
      </c:barChart>
      <c:catAx>
        <c:axId val="537843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43760"/>
        <c:crosses val="autoZero"/>
        <c:auto val="1"/>
        <c:lblAlgn val="ctr"/>
        <c:lblOffset val="100"/>
        <c:noMultiLvlLbl val="0"/>
      </c:catAx>
      <c:valAx>
        <c:axId val="53784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43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5.8440000000000003</c:v>
                </c:pt>
                <c:pt idx="1">
                  <c:v>4.3890000000000002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5595912"/>
        <c:axId val="555596304"/>
      </c:barChart>
      <c:catAx>
        <c:axId val="55559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596304"/>
        <c:crosses val="autoZero"/>
        <c:auto val="1"/>
        <c:lblAlgn val="ctr"/>
        <c:lblOffset val="100"/>
        <c:noMultiLvlLbl val="0"/>
      </c:catAx>
      <c:valAx>
        <c:axId val="55559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9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5.0227304000000004</c:v>
                </c:pt>
                <c:pt idx="1">
                  <c:v>6.2649739999999996</c:v>
                </c:pt>
                <c:pt idx="2">
                  <c:v>7.1644940000000004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364.22669999999999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597480"/>
        <c:axId val="608175016"/>
      </c:barChart>
      <c:catAx>
        <c:axId val="5555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5016"/>
        <c:crosses val="autoZero"/>
        <c:auto val="1"/>
        <c:lblAlgn val="ctr"/>
        <c:lblOffset val="100"/>
        <c:noMultiLvlLbl val="0"/>
      </c:catAx>
      <c:valAx>
        <c:axId val="60817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5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12.473566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175800"/>
        <c:axId val="608176192"/>
      </c:barChart>
      <c:catAx>
        <c:axId val="60817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176192"/>
        <c:crosses val="autoZero"/>
        <c:auto val="1"/>
        <c:lblAlgn val="ctr"/>
        <c:lblOffset val="100"/>
        <c:noMultiLvlLbl val="0"/>
      </c:catAx>
      <c:valAx>
        <c:axId val="60817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17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85.134</c:v>
                </c:pt>
                <c:pt idx="1">
                  <c:v>4.5490000000000004</c:v>
                </c:pt>
                <c:pt idx="2">
                  <c:v>10.318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9372344"/>
        <c:axId val="459372736"/>
      </c:barChart>
      <c:catAx>
        <c:axId val="45937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372736"/>
        <c:crosses val="autoZero"/>
        <c:auto val="1"/>
        <c:lblAlgn val="ctr"/>
        <c:lblOffset val="100"/>
        <c:noMultiLvlLbl val="0"/>
      </c:catAx>
      <c:valAx>
        <c:axId val="45937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37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2286.5920000000001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9373520"/>
        <c:axId val="459373912"/>
      </c:barChart>
      <c:catAx>
        <c:axId val="4593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9373912"/>
        <c:crosses val="autoZero"/>
        <c:auto val="1"/>
        <c:lblAlgn val="ctr"/>
        <c:lblOffset val="100"/>
        <c:noMultiLvlLbl val="0"/>
      </c:catAx>
      <c:valAx>
        <c:axId val="45937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937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108.76915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662000"/>
        <c:axId val="321662392"/>
      </c:barChart>
      <c:catAx>
        <c:axId val="32166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662392"/>
        <c:crosses val="autoZero"/>
        <c:auto val="1"/>
        <c:lblAlgn val="ctr"/>
        <c:lblOffset val="100"/>
        <c:noMultiLvlLbl val="0"/>
      </c:catAx>
      <c:valAx>
        <c:axId val="321662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66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304.02600000000001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21663176"/>
        <c:axId val="548884080"/>
      </c:barChart>
      <c:catAx>
        <c:axId val="32166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884080"/>
        <c:crosses val="autoZero"/>
        <c:auto val="1"/>
        <c:lblAlgn val="ctr"/>
        <c:lblOffset val="100"/>
        <c:noMultiLvlLbl val="0"/>
      </c:catAx>
      <c:valAx>
        <c:axId val="54888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2166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1.4415195000000001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0028904"/>
        <c:axId val="460029296"/>
      </c:barChart>
      <c:catAx>
        <c:axId val="46002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029296"/>
        <c:crosses val="autoZero"/>
        <c:auto val="1"/>
        <c:lblAlgn val="ctr"/>
        <c:lblOffset val="100"/>
        <c:noMultiLvlLbl val="0"/>
      </c:catAx>
      <c:valAx>
        <c:axId val="46002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002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4404.0249999999996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884864"/>
        <c:axId val="548885256"/>
      </c:barChart>
      <c:catAx>
        <c:axId val="5488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885256"/>
        <c:crosses val="autoZero"/>
        <c:auto val="1"/>
        <c:lblAlgn val="ctr"/>
        <c:lblOffset val="100"/>
        <c:noMultiLvlLbl val="0"/>
      </c:catAx>
      <c:valAx>
        <c:axId val="54888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8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11.687896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8368"/>
        <c:axId val="612708760"/>
      </c:barChart>
      <c:catAx>
        <c:axId val="61270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8760"/>
        <c:crosses val="autoZero"/>
        <c:auto val="1"/>
        <c:lblAlgn val="ctr"/>
        <c:lblOffset val="100"/>
        <c:noMultiLvlLbl val="0"/>
      </c:catAx>
      <c:valAx>
        <c:axId val="61270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1.3815773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709544"/>
        <c:axId val="612709936"/>
      </c:barChart>
      <c:catAx>
        <c:axId val="61270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709936"/>
        <c:crosses val="autoZero"/>
        <c:auto val="1"/>
        <c:lblAlgn val="ctr"/>
        <c:lblOffset val="100"/>
        <c:noMultiLvlLbl val="0"/>
      </c:catAx>
      <c:valAx>
        <c:axId val="61270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70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152.13359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58856"/>
        <c:axId val="549259248"/>
      </c:barChart>
      <c:catAx>
        <c:axId val="54925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59248"/>
        <c:crosses val="autoZero"/>
        <c:auto val="1"/>
        <c:lblAlgn val="ctr"/>
        <c:lblOffset val="100"/>
        <c:noMultiLvlLbl val="0"/>
      </c:catAx>
      <c:valAx>
        <c:axId val="549259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5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0.96622770000000002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60032"/>
        <c:axId val="549244096"/>
      </c:barChart>
      <c:catAx>
        <c:axId val="54926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44096"/>
        <c:crosses val="autoZero"/>
        <c:auto val="1"/>
        <c:lblAlgn val="ctr"/>
        <c:lblOffset val="100"/>
        <c:noMultiLvlLbl val="0"/>
      </c:catAx>
      <c:valAx>
        <c:axId val="549244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6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13.796173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45272"/>
        <c:axId val="549245664"/>
      </c:barChart>
      <c:catAx>
        <c:axId val="54924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245664"/>
        <c:crosses val="autoZero"/>
        <c:auto val="1"/>
        <c:lblAlgn val="ctr"/>
        <c:lblOffset val="100"/>
        <c:noMultiLvlLbl val="0"/>
      </c:catAx>
      <c:valAx>
        <c:axId val="54924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4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1.3815773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547920"/>
        <c:axId val="613548312"/>
      </c:barChart>
      <c:catAx>
        <c:axId val="61354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48312"/>
        <c:crosses val="autoZero"/>
        <c:auto val="1"/>
        <c:lblAlgn val="ctr"/>
        <c:lblOffset val="100"/>
        <c:noMultiLvlLbl val="0"/>
      </c:catAx>
      <c:valAx>
        <c:axId val="61354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54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481.87418000000002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244880"/>
        <c:axId val="613549096"/>
      </c:barChart>
      <c:catAx>
        <c:axId val="54924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549096"/>
        <c:crosses val="autoZero"/>
        <c:auto val="1"/>
        <c:lblAlgn val="ctr"/>
        <c:lblOffset val="100"/>
        <c:noMultiLvlLbl val="0"/>
      </c:catAx>
      <c:valAx>
        <c:axId val="61354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24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2.5963172999999999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9862024"/>
        <c:axId val="319862416"/>
      </c:barChart>
      <c:catAx>
        <c:axId val="31986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9862416"/>
        <c:crosses val="autoZero"/>
        <c:auto val="1"/>
        <c:lblAlgn val="ctr"/>
        <c:lblOffset val="100"/>
        <c:noMultiLvlLbl val="0"/>
      </c:catAx>
      <c:valAx>
        <c:axId val="31986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986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유연희, ID : H1900268)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24일 10:09:02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2286.5920000000001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55.330886999999997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23.199234000000001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85.134</v>
      </c>
      <c r="G8" s="59">
        <f>'DRIs DATA 입력'!G8</f>
        <v>4.5490000000000004</v>
      </c>
      <c r="H8" s="59">
        <f>'DRIs DATA 입력'!H8</f>
        <v>10.318</v>
      </c>
      <c r="I8" s="46"/>
      <c r="J8" s="59" t="s">
        <v>216</v>
      </c>
      <c r="K8" s="59">
        <f>'DRIs DATA 입력'!K8</f>
        <v>5.8440000000000003</v>
      </c>
      <c r="L8" s="59">
        <f>'DRIs DATA 입력'!L8</f>
        <v>4.3890000000000002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364.22669999999999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12.473566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1.4415195000000001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152.13359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108.76915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1.4883363000000001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0.96622770000000002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13.796173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1.3815773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481.87418000000002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2.5963172999999999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1.7636391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3.5822867999999999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304.02600000000001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1109.7107000000001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4404.0249999999996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2962.4162999999999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112.044685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90.737750000000005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11.687896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11.115705999999999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672.41705000000002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3.3719707000000002E-2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4.8086146999999997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49.601550000000003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84.251369999999994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4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288</v>
      </c>
      <c r="H5" s="65" t="s">
        <v>289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296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296</v>
      </c>
    </row>
    <row r="6" spans="1:27" x14ac:dyDescent="0.4">
      <c r="A6" s="65" t="s">
        <v>297</v>
      </c>
      <c r="B6" s="65">
        <v>1800</v>
      </c>
      <c r="C6" s="65">
        <v>2286.5920000000001</v>
      </c>
      <c r="E6" s="65" t="s">
        <v>298</v>
      </c>
      <c r="F6" s="65">
        <v>55</v>
      </c>
      <c r="G6" s="65">
        <v>15</v>
      </c>
      <c r="H6" s="65">
        <v>7</v>
      </c>
      <c r="J6" s="65" t="s">
        <v>298</v>
      </c>
      <c r="K6" s="65">
        <v>0.1</v>
      </c>
      <c r="L6" s="65">
        <v>4</v>
      </c>
      <c r="N6" s="65" t="s">
        <v>299</v>
      </c>
      <c r="O6" s="65">
        <v>40</v>
      </c>
      <c r="P6" s="65">
        <v>50</v>
      </c>
      <c r="Q6" s="65">
        <v>0</v>
      </c>
      <c r="R6" s="65">
        <v>0</v>
      </c>
      <c r="S6" s="65">
        <v>55.330886999999997</v>
      </c>
      <c r="U6" s="65" t="s">
        <v>300</v>
      </c>
      <c r="V6" s="65">
        <v>0</v>
      </c>
      <c r="W6" s="65">
        <v>0</v>
      </c>
      <c r="X6" s="65">
        <v>20</v>
      </c>
      <c r="Y6" s="65">
        <v>0</v>
      </c>
      <c r="Z6" s="65">
        <v>23.199234000000001</v>
      </c>
    </row>
    <row r="7" spans="1:27" x14ac:dyDescent="0.4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4">
      <c r="E8" s="65" t="s">
        <v>302</v>
      </c>
      <c r="F8" s="65">
        <v>85.134</v>
      </c>
      <c r="G8" s="65">
        <v>4.5490000000000004</v>
      </c>
      <c r="H8" s="65">
        <v>10.318</v>
      </c>
      <c r="J8" s="65" t="s">
        <v>302</v>
      </c>
      <c r="K8" s="65">
        <v>5.8440000000000003</v>
      </c>
      <c r="L8" s="65">
        <v>4.3890000000000002</v>
      </c>
    </row>
    <row r="13" spans="1:27" x14ac:dyDescent="0.4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304</v>
      </c>
      <c r="B14" s="69"/>
      <c r="C14" s="69"/>
      <c r="D14" s="69"/>
      <c r="E14" s="69"/>
      <c r="F14" s="69"/>
      <c r="H14" s="69" t="s">
        <v>305</v>
      </c>
      <c r="I14" s="69"/>
      <c r="J14" s="69"/>
      <c r="K14" s="69"/>
      <c r="L14" s="69"/>
      <c r="M14" s="69"/>
      <c r="O14" s="69" t="s">
        <v>306</v>
      </c>
      <c r="P14" s="69"/>
      <c r="Q14" s="69"/>
      <c r="R14" s="69"/>
      <c r="S14" s="69"/>
      <c r="T14" s="69"/>
      <c r="V14" s="69" t="s">
        <v>307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296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296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296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296</v>
      </c>
    </row>
    <row r="16" spans="1:27" x14ac:dyDescent="0.4">
      <c r="A16" s="65" t="s">
        <v>308</v>
      </c>
      <c r="B16" s="65">
        <v>430</v>
      </c>
      <c r="C16" s="65">
        <v>600</v>
      </c>
      <c r="D16" s="65">
        <v>0</v>
      </c>
      <c r="E16" s="65">
        <v>3000</v>
      </c>
      <c r="F16" s="65">
        <v>364.22669999999999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12.473566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1.4415195000000001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152.13359</v>
      </c>
    </row>
    <row r="23" spans="1:62" x14ac:dyDescent="0.4">
      <c r="A23" s="70" t="s">
        <v>309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310</v>
      </c>
      <c r="B24" s="69"/>
      <c r="C24" s="69"/>
      <c r="D24" s="69"/>
      <c r="E24" s="69"/>
      <c r="F24" s="69"/>
      <c r="H24" s="69" t="s">
        <v>311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316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296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296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296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296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296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296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296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296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296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108.76915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1.4883363000000001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0.96622770000000002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13.796173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1.3815773</v>
      </c>
      <c r="AJ26" s="65" t="s">
        <v>319</v>
      </c>
      <c r="AK26" s="65">
        <v>320</v>
      </c>
      <c r="AL26" s="65">
        <v>400</v>
      </c>
      <c r="AM26" s="65">
        <v>0</v>
      </c>
      <c r="AN26" s="65">
        <v>1000</v>
      </c>
      <c r="AO26" s="65">
        <v>481.87418000000002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2.5963172999999999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1.7636391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3.5822867999999999</v>
      </c>
    </row>
    <row r="33" spans="1:68" x14ac:dyDescent="0.4">
      <c r="A33" s="70" t="s">
        <v>320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277</v>
      </c>
      <c r="I34" s="69"/>
      <c r="J34" s="69"/>
      <c r="K34" s="69"/>
      <c r="L34" s="69"/>
      <c r="M34" s="69"/>
      <c r="O34" s="69" t="s">
        <v>321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323</v>
      </c>
      <c r="AD34" s="69"/>
      <c r="AE34" s="69"/>
      <c r="AF34" s="69"/>
      <c r="AG34" s="69"/>
      <c r="AH34" s="69"/>
      <c r="AJ34" s="69" t="s">
        <v>324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296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296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296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296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296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296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304.02600000000001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1109.7107000000001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4404.0249999999996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2962.4162999999999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112.044685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90.737750000000005</v>
      </c>
    </row>
    <row r="43" spans="1:68" x14ac:dyDescent="0.4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326</v>
      </c>
      <c r="B44" s="69"/>
      <c r="C44" s="69"/>
      <c r="D44" s="69"/>
      <c r="E44" s="69"/>
      <c r="F44" s="69"/>
      <c r="H44" s="69" t="s">
        <v>327</v>
      </c>
      <c r="I44" s="69"/>
      <c r="J44" s="69"/>
      <c r="K44" s="69"/>
      <c r="L44" s="69"/>
      <c r="M44" s="69"/>
      <c r="O44" s="69" t="s">
        <v>328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333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296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296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296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296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296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296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296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296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296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11.687896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11.115705999999999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672.41705000000002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3.3719707000000002E-2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4.8086146999999997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49.601550000000003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84.251369999999994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6" sqref="F6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338</v>
      </c>
      <c r="B2" s="61" t="s">
        <v>339</v>
      </c>
      <c r="C2" s="61" t="s">
        <v>340</v>
      </c>
      <c r="D2" s="61">
        <v>62</v>
      </c>
      <c r="E2" s="61">
        <v>2286.5920000000001</v>
      </c>
      <c r="F2" s="61">
        <v>456.55658</v>
      </c>
      <c r="G2" s="61">
        <v>24.393595000000001</v>
      </c>
      <c r="H2" s="61">
        <v>16.428812000000001</v>
      </c>
      <c r="I2" s="61">
        <v>7.9647845999999998</v>
      </c>
      <c r="J2" s="61">
        <v>55.330886999999997</v>
      </c>
      <c r="K2" s="61">
        <v>42.524419999999999</v>
      </c>
      <c r="L2" s="61">
        <v>12.806466</v>
      </c>
      <c r="M2" s="61">
        <v>23.199234000000001</v>
      </c>
      <c r="N2" s="61">
        <v>2.3039559999999999</v>
      </c>
      <c r="O2" s="61">
        <v>12.3245</v>
      </c>
      <c r="P2" s="61">
        <v>852.50310000000002</v>
      </c>
      <c r="Q2" s="61">
        <v>20.106328999999999</v>
      </c>
      <c r="R2" s="61">
        <v>364.22669999999999</v>
      </c>
      <c r="S2" s="61">
        <v>59.615105</v>
      </c>
      <c r="T2" s="61">
        <v>3655.3393999999998</v>
      </c>
      <c r="U2" s="61">
        <v>1.4415195000000001</v>
      </c>
      <c r="V2" s="61">
        <v>12.473566</v>
      </c>
      <c r="W2" s="61">
        <v>152.13359</v>
      </c>
      <c r="X2" s="61">
        <v>108.76915</v>
      </c>
      <c r="Y2" s="61">
        <v>1.4883363000000001</v>
      </c>
      <c r="Z2" s="61">
        <v>0.96622770000000002</v>
      </c>
      <c r="AA2" s="61">
        <v>13.796173</v>
      </c>
      <c r="AB2" s="61">
        <v>1.3815773</v>
      </c>
      <c r="AC2" s="61">
        <v>481.87418000000002</v>
      </c>
      <c r="AD2" s="61">
        <v>2.5963172999999999</v>
      </c>
      <c r="AE2" s="61">
        <v>1.7636391</v>
      </c>
      <c r="AF2" s="61">
        <v>3.5822867999999999</v>
      </c>
      <c r="AG2" s="61">
        <v>304.02600000000001</v>
      </c>
      <c r="AH2" s="61">
        <v>191.86633</v>
      </c>
      <c r="AI2" s="61">
        <v>112.15965</v>
      </c>
      <c r="AJ2" s="61">
        <v>1109.7107000000001</v>
      </c>
      <c r="AK2" s="61">
        <v>4404.0249999999996</v>
      </c>
      <c r="AL2" s="61">
        <v>112.044685</v>
      </c>
      <c r="AM2" s="61">
        <v>2962.4162999999999</v>
      </c>
      <c r="AN2" s="61">
        <v>90.737750000000005</v>
      </c>
      <c r="AO2" s="61">
        <v>11.687896</v>
      </c>
      <c r="AP2" s="61">
        <v>9.973922</v>
      </c>
      <c r="AQ2" s="61">
        <v>1.7139751000000001</v>
      </c>
      <c r="AR2" s="61">
        <v>11.115705999999999</v>
      </c>
      <c r="AS2" s="61">
        <v>672.41705000000002</v>
      </c>
      <c r="AT2" s="61">
        <v>3.3719707000000002E-2</v>
      </c>
      <c r="AU2" s="61">
        <v>4.8086146999999997</v>
      </c>
      <c r="AV2" s="61">
        <v>49.601550000000003</v>
      </c>
      <c r="AW2" s="61">
        <v>84.251369999999994</v>
      </c>
      <c r="AX2" s="61">
        <v>7.7322446000000003E-2</v>
      </c>
      <c r="AY2" s="61">
        <v>0.43454303999999999</v>
      </c>
      <c r="AZ2" s="61">
        <v>152.33704</v>
      </c>
      <c r="BA2" s="61">
        <v>18.470005</v>
      </c>
      <c r="BB2" s="61">
        <v>5.0227304000000004</v>
      </c>
      <c r="BC2" s="61">
        <v>6.2649739999999996</v>
      </c>
      <c r="BD2" s="61">
        <v>7.1644940000000004</v>
      </c>
      <c r="BE2" s="61">
        <v>0.48559695000000003</v>
      </c>
      <c r="BF2" s="61">
        <v>2.6242725999999998</v>
      </c>
      <c r="BG2" s="61">
        <v>6.9387240000000003E-3</v>
      </c>
      <c r="BH2" s="61">
        <v>1.3701405E-2</v>
      </c>
      <c r="BI2" s="61">
        <v>1.0262052000000001E-2</v>
      </c>
      <c r="BJ2" s="61">
        <v>4.1782804E-2</v>
      </c>
      <c r="BK2" s="61">
        <v>5.3374800000000001E-4</v>
      </c>
      <c r="BL2" s="61">
        <v>0.30523875</v>
      </c>
      <c r="BM2" s="61">
        <v>3.3999662000000002</v>
      </c>
      <c r="BN2" s="61">
        <v>1.1900025999999999</v>
      </c>
      <c r="BO2" s="61">
        <v>51.226616</v>
      </c>
      <c r="BP2" s="61">
        <v>10.131454</v>
      </c>
      <c r="BQ2" s="61">
        <v>17.266539000000002</v>
      </c>
      <c r="BR2" s="61">
        <v>57.744700000000002</v>
      </c>
      <c r="BS2" s="61">
        <v>10.531561</v>
      </c>
      <c r="BT2" s="61">
        <v>13.199965499999999</v>
      </c>
      <c r="BU2" s="61">
        <v>0.26050866</v>
      </c>
      <c r="BV2" s="61">
        <v>1.7042866E-2</v>
      </c>
      <c r="BW2" s="61">
        <v>0.86179139999999999</v>
      </c>
      <c r="BX2" s="61">
        <v>0.97227894999999998</v>
      </c>
      <c r="BY2" s="61">
        <v>6.4486689999999999E-2</v>
      </c>
      <c r="BZ2" s="61">
        <v>3.8765464000000002E-4</v>
      </c>
      <c r="CA2" s="61">
        <v>0.42979726000000001</v>
      </c>
      <c r="CB2" s="61">
        <v>7.634867E-3</v>
      </c>
      <c r="CC2" s="61">
        <v>0.12330281</v>
      </c>
      <c r="CD2" s="61">
        <v>0.78211766000000005</v>
      </c>
      <c r="CE2" s="61">
        <v>5.2034713000000003E-2</v>
      </c>
      <c r="CF2" s="61">
        <v>0.12193551</v>
      </c>
      <c r="CG2" s="61">
        <v>4.9500000000000003E-7</v>
      </c>
      <c r="CH2" s="61">
        <v>2.6651497999999999E-2</v>
      </c>
      <c r="CI2" s="61">
        <v>2.5327988E-3</v>
      </c>
      <c r="CJ2" s="61">
        <v>1.5952904999999999</v>
      </c>
      <c r="CK2" s="61">
        <v>7.1830180000000002E-3</v>
      </c>
      <c r="CL2" s="61">
        <v>2.0895214000000002</v>
      </c>
      <c r="CM2" s="61">
        <v>3.1407633000000001</v>
      </c>
      <c r="CN2" s="61">
        <v>2326.5007000000001</v>
      </c>
      <c r="CO2" s="61">
        <v>3925.6345000000001</v>
      </c>
      <c r="CP2" s="61">
        <v>1278.8824</v>
      </c>
      <c r="CQ2" s="61">
        <v>699.44740000000002</v>
      </c>
      <c r="CR2" s="61">
        <v>385.89960000000002</v>
      </c>
      <c r="CS2" s="61">
        <v>666.68449999999996</v>
      </c>
      <c r="CT2" s="61">
        <v>2201.5844999999999</v>
      </c>
      <c r="CU2" s="61">
        <v>996.7749</v>
      </c>
      <c r="CV2" s="61">
        <v>2170.9475000000002</v>
      </c>
      <c r="CW2" s="61">
        <v>1001.76135</v>
      </c>
      <c r="CX2" s="61">
        <v>371.03598</v>
      </c>
      <c r="CY2" s="61">
        <v>3388.6970000000001</v>
      </c>
      <c r="CZ2" s="61">
        <v>1180.4661000000001</v>
      </c>
      <c r="DA2" s="61">
        <v>3216.8546999999999</v>
      </c>
      <c r="DB2" s="61">
        <v>3685.8375999999998</v>
      </c>
      <c r="DC2" s="61">
        <v>3987.6203999999998</v>
      </c>
      <c r="DD2" s="61">
        <v>5462.8440000000001</v>
      </c>
      <c r="DE2" s="61">
        <v>853.66769999999997</v>
      </c>
      <c r="DF2" s="61">
        <v>4312.3459999999995</v>
      </c>
      <c r="DG2" s="61">
        <v>1299.1799000000001</v>
      </c>
      <c r="DH2" s="61">
        <v>39.131010000000003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18.470005</v>
      </c>
      <c r="B6">
        <f>BB2</f>
        <v>5.0227304000000004</v>
      </c>
      <c r="C6">
        <f>BC2</f>
        <v>6.2649739999999996</v>
      </c>
      <c r="D6">
        <f>BD2</f>
        <v>7.1644940000000004</v>
      </c>
    </row>
    <row r="7" spans="1:113" x14ac:dyDescent="0.4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21313</v>
      </c>
      <c r="C2" s="56">
        <f ca="1">YEAR(TODAY())-YEAR(B2)+IF(TODAY()&gt;=DATE(YEAR(TODAY()),MONTH(B2),DAY(B2)),0,-1)</f>
        <v>62</v>
      </c>
      <c r="E2" s="52">
        <v>155.5</v>
      </c>
      <c r="F2" s="53" t="s">
        <v>39</v>
      </c>
      <c r="G2" s="52">
        <v>58.9</v>
      </c>
      <c r="H2" s="51" t="s">
        <v>41</v>
      </c>
      <c r="I2" s="72">
        <f>ROUND(G3/E3^2,1)</f>
        <v>24.4</v>
      </c>
    </row>
    <row r="3" spans="1:9" x14ac:dyDescent="0.4">
      <c r="E3" s="51">
        <f>E2/100</f>
        <v>1.5549999999999999</v>
      </c>
      <c r="F3" s="51" t="s">
        <v>40</v>
      </c>
      <c r="G3" s="51">
        <f>G2</f>
        <v>58.9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44006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유연희, ID : H1900268)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24일 10:09:02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44006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155.5</v>
      </c>
      <c r="L12" s="129"/>
      <c r="M12" s="122">
        <f>'개인정보 및 신체계측 입력'!G2</f>
        <v>58.9</v>
      </c>
      <c r="N12" s="123"/>
      <c r="O12" s="118" t="s">
        <v>271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유연희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85.134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4.5490000000000004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10.318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4.4000000000000004</v>
      </c>
      <c r="L72" s="36" t="s">
        <v>53</v>
      </c>
      <c r="M72" s="36">
        <f>ROUND('DRIs DATA'!K8,1)</f>
        <v>5.8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48.56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103.95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108.77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92.11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38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293.60000000000002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116.88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2020-06-24T02:28:46Z</dcterms:modified>
</cp:coreProperties>
</file>