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<sst xmlns="http://schemas.openxmlformats.org/spreadsheetml/2006/main" count="692" uniqueCount="347">
  <si>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</si>
  <si>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</si>
  <si>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</si>
  <si>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</si>
  <si>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</si>
  <si>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</si>
  <si>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</si>
  <si>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</si>
  <si>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</si>
  <si>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</si>
  <si>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</si>
  <si>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</si>
  <si>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</si>
  <si>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</si>
  <si>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</si>
  <si>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</si>
  <si>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</si>
  <si>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</si>
  <si>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</si>
  <si>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</si>
  <si>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</si>
  <si>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</si>
  <si>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</si>
  <si>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</si>
  <si>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</si>
  <si>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</si>
  <si>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</si>
  <si>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</si>
  <si>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</si>
  <si>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</si>
  <si>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</si>
  <si>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</si>
  <si>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</si>
  <si>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</si>
  <si>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</si>
  <si>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</si>
  <si>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</si>
  <si>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</si>
  <si>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</si>
  <si>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</si>
  <si>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</si>
  <si>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</si>
  <si>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</si>
  <si>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</si>
  <si>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</si>
  <si>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</si>
  <si>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</si>
  <si>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</si>
  <si>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</si>
  <si>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</si>
  <si>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</si>
  <si>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</si>
  <si>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</si>
  <si>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</si>
  <si>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</si>
  <si>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</si>
  <si>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</si>
  <si>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</si>
  <si>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</si>
  <si>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</si>
  <si>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</si>
  <si>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</si>
  <si>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</si>
  <si>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</si>
  <si>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</si>
  <si>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</si>
  <si>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</si>
  <si>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</si>
  <si>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</si>
  <si>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</si>
  <si>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</si>
  <si>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</si>
  <si>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</si>
  <si>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</si>
  <si>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</si>
  <si>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</si>
  <si>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</si>
  <si>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</si>
  <si>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</si>
  <si>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</si>
  <si>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</si>
  <si>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</si>
  <si>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</si>
  <si>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</si>
  <si>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</si>
  <si>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</si>
  <si>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</si>
  <si>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</si>
  <si>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</si>
  <si>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</si>
  <si>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</si>
  <si>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</si>
  <si>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</si>
  <si>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</si>
  <si>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</si>
  <si>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</si>
  <si>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</si>
  <si>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</si>
  <si>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</si>
  <si>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</si>
  <si>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</si>
  <si>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</si>
  <si>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</si>
  <si>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</si>
  <si>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</si>
  <si>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</si>
  <si>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</si>
  <si>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</si>
  <si>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</si>
  <si>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</si>
  <si>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</si>
  <si>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</si>
  <si>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</si>
  <si>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</si>
  <si>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</si>
  <si>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</si>
  <si>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</si>
  <si>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</si>
  <si>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</si>
  <si>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</si>
  <si>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</si>
  <si>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</si>
  <si>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</si>
  <si>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</si>
  <si>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</si>
  <si>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</si>
  <si>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</si>
  <si>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</si>
  <si>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</si>
  <si>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</si>
  <si>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</si>
  <si>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</si>
  <si>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</si>
  <si>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</si>
  <si>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</si>
  <si>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</si>
  <si>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</si>
  <si>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</si>
  <si>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</si>
  <si>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</si>
  <si>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</si>
  <si>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</si>
  <si>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</si>
  <si>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</si>
  <si>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</si>
  <si>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</si>
  <si>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</si>
  <si>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</si>
  <si>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</si>
  <si>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</si>
  <si>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</si>
  <si>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</si>
  <si>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</si>
  <si>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</si>
  <si>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</si>
  <si>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</si>
  <si>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</si>
  <si>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</si>
  <si>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</si>
  <si>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</si>
  <si>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</si>
  <si>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</si>
  <si>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</si>
  <si>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</si>
  <si>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</si>
  <si>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</si>
  <si>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</si>
  <si>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</si>
  <si>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</si>
  <si>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</si>
  <si>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</si>
  <si>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</si>
  <si>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</si>
  <si>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</si>
  <si>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</si>
  <si>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</si>
  <si>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</si>
  <si>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</si>
  <si>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</si>
  <si>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</si>
  <si>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</si>
  <si>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</si>
  <si>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</si>
  <si>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</si>
  <si>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</si>
  <si>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</si>
  <si>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</si>
  <si>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</si>
  <si>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</si>
  <si>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</si>
  <si>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</si>
  <si>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</si>
  <si>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</si>
  <si>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</si>
  <si>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</si>
  <si>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</si>
  <si>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</si>
  <si>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</si>
  <si>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</si>
  <si>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</si>
  <si>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</si>
  <si>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</si>
  <si>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</si>
  <si>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</si>
  <si>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</si>
  <si>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</si>
  <si>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</si>
  <si>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</si>
  <si>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</si>
  <si>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</si>
  <si>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</si>
  <si>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</si>
  <si>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</si>
  <si>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</si>
  <si>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</si>
  <si>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</si>
  <si>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</si>
  <si>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</si>
  <si>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</si>
  <si>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</si>
  <si>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</si>
  <si>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</si>
  <si>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</si>
  <si>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</si>
  <si>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</si>
  <si>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</si>
  <si>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</si>
  <si>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</si>
  <si>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</si>
  <si>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</si>
  <si>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</si>
  <si>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</si>
  <si>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</si>
  <si>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</si>
  <si>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</si>
  <si>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</si>
  <si>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</si>
  <si>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</si>
  <si>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</si>
  <si>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</si>
  <si>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</si>
  <si>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</si>
  <si>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</si>
  <si>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</si>
  <si>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</si>
  <si>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</si>
  <si>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</si>
  <si>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</si>
  <si>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</si>
  <si>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</si>
  <si>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</si>
  <si>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</si>
  <si>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</si>
  <si>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</si>
  <si>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</si>
  <si>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</si>
  <si>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</si>
  <si>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</si>
  <si>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</si>
  <si>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</si>
  <si>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</si>
  <si>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</si>
  <si>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</si>
  <si>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</si>
  <si>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</si>
  <si>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</si>
  <si>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</si>
  <si>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</si>
  <si>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</si>
  <si>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</si>
  <si>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</si>
  <si>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</si>
  <si>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</si>
  <si>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</si>
  <si>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</si>
  <si>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</si>
  <si>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</si>
  <si>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</si>
  <si>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</si>
  <si>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</si>
  <si>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</si>
  <si>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칼슘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</si>
  <si>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</si>
  <si>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</si>
  <si>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</si>
  <si>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</si>
  <si>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</si>
  <si>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</si>
  <si>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</si>
  <si>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</si>
  <si>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</si>
  <si>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</si>
  <si>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</si>
  <si>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</si>
  <si>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이병무, ID : H1900269)</t>
  </si>
  <si>
    <t>2020년 06월 24일 10:01:58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</si>
  <si>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</si>
  <si>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</si>
  <si>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</si>
  <si>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</si>
  <si>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</si>
  <si>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</si>
  <si>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</si>
  <si>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</si>
  <si>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</si>
  <si>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</si>
  <si>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</si>
  <si>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</si>
  <si>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</si>
  <si>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</si>
  <si>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</si>
  <si>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</si>
  <si>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</si>
  <si>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</si>
  <si>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</si>
  <si>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</si>
  <si>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</si>
  <si>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</si>
  <si>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</si>
  <si>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</si>
  <si>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</si>
  <si>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</si>
  <si>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</si>
  <si>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</si>
  <si>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</si>
  <si>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</si>
  <si>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</si>
  <si>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</si>
  <si>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</si>
  <si>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</si>
  <si>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</si>
  <si>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</si>
  <si>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</si>
  <si>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</si>
  <si>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</si>
  <si>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</si>
  <si>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</si>
  <si>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</si>
  <si>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</si>
  <si>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</si>
  <si>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</si>
  <si>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</si>
  <si>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</si>
  <si>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</si>
  <si>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</si>
  <si>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H1900269</t>
  </si>
  <si>
    <t>이병무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</si>
</sst>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43.469925000000003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033344"/>
        <c:axId val="540033736"/>
      </c:barChart>
      <c:catAx>
        <c:axId val="5400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033736"/>
        <c:crosses val="autoZero"/>
        <c:auto val="1"/>
        <c:lblAlgn val="ctr"/>
        <c:lblOffset val="100"/>
        <c:noMultiLvlLbl val="0"/>
      </c:catAx>
      <c:valAx>
        <c:axId val="54003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03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1.2618512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473176"/>
        <c:axId val="461473568"/>
      </c:barChart>
      <c:catAx>
        <c:axId val="46147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473568"/>
        <c:crosses val="autoZero"/>
        <c:auto val="1"/>
        <c:lblAlgn val="ctr"/>
        <c:lblOffset val="100"/>
        <c:noMultiLvlLbl val="0"/>
      </c:catAx>
      <c:valAx>
        <c:axId val="46147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47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0.64512320000000001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474352"/>
        <c:axId val="461474744"/>
      </c:barChart>
      <c:catAx>
        <c:axId val="46147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474744"/>
        <c:crosses val="autoZero"/>
        <c:auto val="1"/>
        <c:lblAlgn val="ctr"/>
        <c:lblOffset val="100"/>
        <c:noMultiLvlLbl val="0"/>
      </c:catAx>
      <c:valAx>
        <c:axId val="46147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47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787.42769999999996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475528"/>
        <c:axId val="461475920"/>
      </c:barChart>
      <c:catAx>
        <c:axId val="46147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475920"/>
        <c:crosses val="autoZero"/>
        <c:auto val="1"/>
        <c:lblAlgn val="ctr"/>
        <c:lblOffset val="100"/>
        <c:noMultiLvlLbl val="0"/>
      </c:catAx>
      <c:valAx>
        <c:axId val="46147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47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1964.2639999999999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476704"/>
        <c:axId val="461477096"/>
      </c:barChart>
      <c:catAx>
        <c:axId val="46147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477096"/>
        <c:crosses val="autoZero"/>
        <c:auto val="1"/>
        <c:lblAlgn val="ctr"/>
        <c:lblOffset val="100"/>
        <c:noMultiLvlLbl val="0"/>
      </c:catAx>
      <c:valAx>
        <c:axId val="461477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4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68.652910000000006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477880"/>
        <c:axId val="461478272"/>
      </c:barChart>
      <c:catAx>
        <c:axId val="46147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478272"/>
        <c:crosses val="autoZero"/>
        <c:auto val="1"/>
        <c:lblAlgn val="ctr"/>
        <c:lblOffset val="100"/>
        <c:noMultiLvlLbl val="0"/>
      </c:catAx>
      <c:valAx>
        <c:axId val="46147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47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73.187749999999994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479056"/>
        <c:axId val="490669040"/>
      </c:barChart>
      <c:catAx>
        <c:axId val="46147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69040"/>
        <c:crosses val="autoZero"/>
        <c:auto val="1"/>
        <c:lblAlgn val="ctr"/>
        <c:lblOffset val="100"/>
        <c:noMultiLvlLbl val="0"/>
      </c:catAx>
      <c:valAx>
        <c:axId val="49066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47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7.5509659999999998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69824"/>
        <c:axId val="490670216"/>
      </c:barChart>
      <c:catAx>
        <c:axId val="49066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70216"/>
        <c:crosses val="autoZero"/>
        <c:auto val="1"/>
        <c:lblAlgn val="ctr"/>
        <c:lblOffset val="100"/>
        <c:noMultiLvlLbl val="0"/>
      </c:catAx>
      <c:valAx>
        <c:axId val="490670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348.59014999999999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71000"/>
        <c:axId val="490671392"/>
      </c:barChart>
      <c:catAx>
        <c:axId val="49067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71392"/>
        <c:crosses val="autoZero"/>
        <c:auto val="1"/>
        <c:lblAlgn val="ctr"/>
        <c:lblOffset val="100"/>
        <c:noMultiLvlLbl val="0"/>
      </c:catAx>
      <c:valAx>
        <c:axId val="490671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7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3.8326746000000001E-3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72176"/>
        <c:axId val="490672568"/>
      </c:barChart>
      <c:catAx>
        <c:axId val="49067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72568"/>
        <c:crosses val="autoZero"/>
        <c:auto val="1"/>
        <c:lblAlgn val="ctr"/>
        <c:lblOffset val="100"/>
        <c:noMultiLvlLbl val="0"/>
      </c:catAx>
      <c:valAx>
        <c:axId val="49067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7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2.7068481000000002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73352"/>
        <c:axId val="490673744"/>
      </c:barChart>
      <c:catAx>
        <c:axId val="49067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73744"/>
        <c:crosses val="autoZero"/>
        <c:auto val="1"/>
        <c:lblAlgn val="ctr"/>
        <c:lblOffset val="100"/>
        <c:noMultiLvlLbl val="0"/>
      </c:catAx>
      <c:valAx>
        <c:axId val="490673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7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14.788639999999999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63552"/>
        <c:axId val="489963944"/>
      </c:barChart>
      <c:catAx>
        <c:axId val="48996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63944"/>
        <c:crosses val="autoZero"/>
        <c:auto val="1"/>
        <c:lblAlgn val="ctr"/>
        <c:lblOffset val="100"/>
        <c:noMultiLvlLbl val="0"/>
      </c:catAx>
      <c:valAx>
        <c:axId val="489963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6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143.76616000000001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74920"/>
        <c:axId val="490675312"/>
      </c:barChart>
      <c:catAx>
        <c:axId val="49067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75312"/>
        <c:crosses val="autoZero"/>
        <c:auto val="1"/>
        <c:lblAlgn val="ctr"/>
        <c:lblOffset val="100"/>
        <c:noMultiLvlLbl val="0"/>
      </c:catAx>
      <c:valAx>
        <c:axId val="49067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7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56.387520000000002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75704"/>
        <c:axId val="490676096"/>
      </c:barChart>
      <c:catAx>
        <c:axId val="49067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76096"/>
        <c:crosses val="autoZero"/>
        <c:auto val="1"/>
        <c:lblAlgn val="ctr"/>
        <c:lblOffset val="100"/>
        <c:noMultiLvlLbl val="0"/>
      </c:catAx>
      <c:valAx>
        <c:axId val="49067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7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5.194</c:v>
                </c:pt>
                <c:pt idx="1">
                  <c:v>5.91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9587552"/>
        <c:axId val="459587944"/>
      </c:barChart>
      <c:catAx>
        <c:axId val="45958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87944"/>
        <c:crosses val="autoZero"/>
        <c:auto val="1"/>
        <c:lblAlgn val="ctr"/>
        <c:lblOffset val="100"/>
        <c:noMultiLvlLbl val="0"/>
      </c:catAx>
      <c:valAx>
        <c:axId val="45958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5.2886150000000001</c:v>
                </c:pt>
                <c:pt idx="1">
                  <c:v>5.7327776000000004</c:v>
                </c:pt>
                <c:pt idx="2">
                  <c:v>4.6411433000000004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333.99639999999999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89120"/>
        <c:axId val="459589512"/>
      </c:barChart>
      <c:catAx>
        <c:axId val="4595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89512"/>
        <c:crosses val="autoZero"/>
        <c:auto val="1"/>
        <c:lblAlgn val="ctr"/>
        <c:lblOffset val="100"/>
        <c:noMultiLvlLbl val="0"/>
      </c:catAx>
      <c:valAx>
        <c:axId val="459589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8.2039150000000003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90296"/>
        <c:axId val="459590688"/>
      </c:barChart>
      <c:catAx>
        <c:axId val="45959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90688"/>
        <c:crosses val="autoZero"/>
        <c:auto val="1"/>
        <c:lblAlgn val="ctr"/>
        <c:lblOffset val="100"/>
        <c:noMultiLvlLbl val="0"/>
      </c:catAx>
      <c:valAx>
        <c:axId val="45959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9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79.667000000000002</c:v>
                </c:pt>
                <c:pt idx="1">
                  <c:v>6.2720000000000002</c:v>
                </c:pt>
                <c:pt idx="2">
                  <c:v>14.061999999999999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1787832"/>
        <c:axId val="551788224"/>
      </c:barChart>
      <c:catAx>
        <c:axId val="5517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88224"/>
        <c:crosses val="autoZero"/>
        <c:auto val="1"/>
        <c:lblAlgn val="ctr"/>
        <c:lblOffset val="100"/>
        <c:noMultiLvlLbl val="0"/>
      </c:catAx>
      <c:valAx>
        <c:axId val="55178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8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1409.8798999999999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89008"/>
        <c:axId val="551789400"/>
      </c:barChart>
      <c:catAx>
        <c:axId val="55178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89400"/>
        <c:crosses val="autoZero"/>
        <c:auto val="1"/>
        <c:lblAlgn val="ctr"/>
        <c:lblOffset val="100"/>
        <c:noMultiLvlLbl val="0"/>
      </c:catAx>
      <c:valAx>
        <c:axId val="551789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8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59.319305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90184"/>
        <c:axId val="551790576"/>
      </c:barChart>
      <c:catAx>
        <c:axId val="55179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90576"/>
        <c:crosses val="autoZero"/>
        <c:auto val="1"/>
        <c:lblAlgn val="ctr"/>
        <c:lblOffset val="100"/>
        <c:noMultiLvlLbl val="0"/>
      </c:catAx>
      <c:valAx>
        <c:axId val="55179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9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280.05770000000001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91360"/>
        <c:axId val="459559872"/>
      </c:barChart>
      <c:catAx>
        <c:axId val="5517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59872"/>
        <c:crosses val="autoZero"/>
        <c:auto val="1"/>
        <c:lblAlgn val="ctr"/>
        <c:lblOffset val="100"/>
        <c:noMultiLvlLbl val="0"/>
      </c:catAx>
      <c:valAx>
        <c:axId val="45955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1.1715218000000001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64728"/>
        <c:axId val="489965120"/>
      </c:barChart>
      <c:catAx>
        <c:axId val="4899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65120"/>
        <c:crosses val="autoZero"/>
        <c:auto val="1"/>
        <c:lblAlgn val="ctr"/>
        <c:lblOffset val="100"/>
        <c:noMultiLvlLbl val="0"/>
      </c:catAx>
      <c:valAx>
        <c:axId val="48996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6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3461.4070000000002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60656"/>
        <c:axId val="459561048"/>
      </c:barChart>
      <c:catAx>
        <c:axId val="45956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61048"/>
        <c:crosses val="autoZero"/>
        <c:auto val="1"/>
        <c:lblAlgn val="ctr"/>
        <c:lblOffset val="100"/>
        <c:noMultiLvlLbl val="0"/>
      </c:catAx>
      <c:valAx>
        <c:axId val="45956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6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8.9011739999999993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61832"/>
        <c:axId val="459562224"/>
      </c:barChart>
      <c:catAx>
        <c:axId val="45956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62224"/>
        <c:crosses val="autoZero"/>
        <c:auto val="1"/>
        <c:lblAlgn val="ctr"/>
        <c:lblOffset val="100"/>
        <c:noMultiLvlLbl val="0"/>
      </c:catAx>
      <c:valAx>
        <c:axId val="45956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6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0.92188499999999995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563008"/>
        <c:axId val="459563400"/>
      </c:barChart>
      <c:catAx>
        <c:axId val="45956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563400"/>
        <c:crosses val="autoZero"/>
        <c:auto val="1"/>
        <c:lblAlgn val="ctr"/>
        <c:lblOffset val="100"/>
        <c:noMultiLvlLbl val="0"/>
      </c:catAx>
      <c:valAx>
        <c:axId val="45956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56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184.55446000000001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65904"/>
        <c:axId val="489966296"/>
      </c:barChart>
      <c:catAx>
        <c:axId val="48996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66296"/>
        <c:crosses val="autoZero"/>
        <c:auto val="1"/>
        <c:lblAlgn val="ctr"/>
        <c:lblOffset val="100"/>
        <c:noMultiLvlLbl val="0"/>
      </c:catAx>
      <c:valAx>
        <c:axId val="48996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6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0.79044676000000003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67080"/>
        <c:axId val="489967472"/>
      </c:barChart>
      <c:catAx>
        <c:axId val="48996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67472"/>
        <c:crosses val="autoZero"/>
        <c:auto val="1"/>
        <c:lblAlgn val="ctr"/>
        <c:lblOffset val="100"/>
        <c:noMultiLvlLbl val="0"/>
      </c:catAx>
      <c:valAx>
        <c:axId val="489967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6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11.335563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68256"/>
        <c:axId val="489968648"/>
      </c:barChart>
      <c:catAx>
        <c:axId val="48996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68648"/>
        <c:crosses val="autoZero"/>
        <c:auto val="1"/>
        <c:lblAlgn val="ctr"/>
        <c:lblOffset val="100"/>
        <c:noMultiLvlLbl val="0"/>
      </c:catAx>
      <c:valAx>
        <c:axId val="48996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6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0.92188499999999995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69432"/>
        <c:axId val="489969824"/>
      </c:barChart>
      <c:catAx>
        <c:axId val="48996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69824"/>
        <c:crosses val="autoZero"/>
        <c:auto val="1"/>
        <c:lblAlgn val="ctr"/>
        <c:lblOffset val="100"/>
        <c:noMultiLvlLbl val="0"/>
      </c:catAx>
      <c:valAx>
        <c:axId val="48996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6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321.05286000000001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70608"/>
        <c:axId val="489971000"/>
      </c:barChart>
      <c:catAx>
        <c:axId val="48997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71000"/>
        <c:crosses val="autoZero"/>
        <c:auto val="1"/>
        <c:lblAlgn val="ctr"/>
        <c:lblOffset val="100"/>
        <c:noMultiLvlLbl val="0"/>
      </c:catAx>
      <c:valAx>
        <c:axId val="48997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7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4.5386734000000004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1472000"/>
        <c:axId val="461472392"/>
      </c:barChart>
      <c:catAx>
        <c:axId val="46147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1472392"/>
        <c:crosses val="autoZero"/>
        <c:auto val="1"/>
        <c:lblAlgn val="ctr"/>
        <c:lblOffset val="100"/>
        <c:noMultiLvlLbl val="0"/>
      </c:catAx>
      <c:valAx>
        <c:axId val="46147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14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이병무, ID : H1900269)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10:01:58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1409.8798999999999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43.469925000000003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14.788639999999999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79.667000000000002</v>
      </c>
      <c r="G8" s="59">
        <f>'DRIs DATA 입력'!G8</f>
        <v>6.2720000000000002</v>
      </c>
      <c r="H8" s="59">
        <f>'DRIs DATA 입력'!H8</f>
        <v>14.061999999999999</v>
      </c>
      <c r="I8" s="46"/>
      <c r="J8" s="59" t="s">
        <v>216</v>
      </c>
      <c r="K8" s="59">
        <f>'DRIs DATA 입력'!K8</f>
        <v>5.194</v>
      </c>
      <c r="L8" s="59">
        <f>'DRIs DATA 입력'!L8</f>
        <v>5.91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333.99639999999999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8.2039150000000003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1.1715218000000001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184.55446000000001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59.319305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1.0784917999999999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0.79044676000000003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11.335563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0.92188499999999995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321.05286000000001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4.5386734000000004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1.2618512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0.64512320000000001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280.05770000000001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787.42769999999996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3461.4070000000002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1964.2639999999999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68.652910000000006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73.187749999999994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8.9011739999999993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7.5509659999999998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348.59014999999999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3.8326746000000001E-3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2.7068481000000002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143.76616000000001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56.387520000000002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9" sqref="C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293</v>
      </c>
      <c r="B1" s="61" t="s">
        <v>294</v>
      </c>
      <c r="G1" s="62" t="s">
        <v>275</v>
      </c>
      <c r="H1" s="61" t="s">
        <v>295</v>
      </c>
    </row>
    <row r="3" spans="1:27" x14ac:dyDescent="0.4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296</v>
      </c>
      <c r="B4" s="69"/>
      <c r="C4" s="69"/>
      <c r="E4" s="66" t="s">
        <v>297</v>
      </c>
      <c r="F4" s="67"/>
      <c r="G4" s="67"/>
      <c r="H4" s="68"/>
      <c r="J4" s="66" t="s">
        <v>298</v>
      </c>
      <c r="K4" s="67"/>
      <c r="L4" s="68"/>
      <c r="N4" s="69" t="s">
        <v>299</v>
      </c>
      <c r="O4" s="69"/>
      <c r="P4" s="69"/>
      <c r="Q4" s="69"/>
      <c r="R4" s="69"/>
      <c r="S4" s="69"/>
      <c r="U4" s="69" t="s">
        <v>300</v>
      </c>
      <c r="V4" s="69"/>
      <c r="W4" s="69"/>
      <c r="X4" s="69"/>
      <c r="Y4" s="69"/>
      <c r="Z4" s="69"/>
    </row>
    <row r="5" spans="1:27" x14ac:dyDescent="0.4">
      <c r="A5" s="65"/>
      <c r="B5" s="65" t="s">
        <v>301</v>
      </c>
      <c r="C5" s="65" t="s">
        <v>303</v>
      </c>
      <c r="E5" s="65"/>
      <c r="F5" s="65" t="s">
        <v>304</v>
      </c>
      <c r="G5" s="65" t="s">
        <v>305</v>
      </c>
      <c r="H5" s="65" t="s">
        <v>299</v>
      </c>
      <c r="J5" s="65"/>
      <c r="K5" s="65" t="s">
        <v>306</v>
      </c>
      <c r="L5" s="65" t="s">
        <v>307</v>
      </c>
      <c r="N5" s="65"/>
      <c r="O5" s="65" t="s">
        <v>308</v>
      </c>
      <c r="P5" s="65" t="s">
        <v>309</v>
      </c>
      <c r="Q5" s="65" t="s">
        <v>310</v>
      </c>
      <c r="R5" s="65" t="s">
        <v>311</v>
      </c>
      <c r="S5" s="65" t="s">
        <v>303</v>
      </c>
      <c r="U5" s="65"/>
      <c r="V5" s="65" t="s">
        <v>308</v>
      </c>
      <c r="W5" s="65" t="s">
        <v>309</v>
      </c>
      <c r="X5" s="65" t="s">
        <v>310</v>
      </c>
      <c r="Y5" s="65" t="s">
        <v>311</v>
      </c>
      <c r="Z5" s="65" t="s">
        <v>303</v>
      </c>
    </row>
    <row r="6" spans="1:27" x14ac:dyDescent="0.4">
      <c r="A6" s="65" t="s">
        <v>312</v>
      </c>
      <c r="B6" s="65">
        <v>2200</v>
      </c>
      <c r="C6" s="65">
        <v>1409.8798999999999</v>
      </c>
      <c r="E6" s="65" t="s">
        <v>313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314</v>
      </c>
      <c r="O6" s="65">
        <v>50</v>
      </c>
      <c r="P6" s="65">
        <v>60</v>
      </c>
      <c r="Q6" s="65">
        <v>0</v>
      </c>
      <c r="R6" s="65">
        <v>0</v>
      </c>
      <c r="S6" s="65">
        <v>43.469925000000003</v>
      </c>
      <c r="U6" s="65" t="s">
        <v>315</v>
      </c>
      <c r="V6" s="65">
        <v>0</v>
      </c>
      <c r="W6" s="65">
        <v>0</v>
      </c>
      <c r="X6" s="65">
        <v>25</v>
      </c>
      <c r="Y6" s="65">
        <v>0</v>
      </c>
      <c r="Z6" s="65">
        <v>14.788639999999999</v>
      </c>
    </row>
    <row r="7" spans="1:27" x14ac:dyDescent="0.4">
      <c r="E7" s="65" t="s">
        <v>316</v>
      </c>
      <c r="F7" s="65">
        <v>65</v>
      </c>
      <c r="G7" s="65">
        <v>30</v>
      </c>
      <c r="H7" s="65">
        <v>20</v>
      </c>
      <c r="J7" s="65" t="s">
        <v>316</v>
      </c>
      <c r="K7" s="65">
        <v>1</v>
      </c>
      <c r="L7" s="65">
        <v>10</v>
      </c>
    </row>
    <row r="8" spans="1:27" x14ac:dyDescent="0.4">
      <c r="E8" s="65" t="s">
        <v>317</v>
      </c>
      <c r="F8" s="65">
        <v>79.667000000000002</v>
      </c>
      <c r="G8" s="65">
        <v>6.2720000000000002</v>
      </c>
      <c r="H8" s="65">
        <v>14.061999999999999</v>
      </c>
      <c r="J8" s="65" t="s">
        <v>317</v>
      </c>
      <c r="K8" s="65">
        <v>5.194</v>
      </c>
      <c r="L8" s="65">
        <v>5.91</v>
      </c>
    </row>
    <row r="13" spans="1:27" x14ac:dyDescent="0.4">
      <c r="A13" s="70" t="s">
        <v>318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319</v>
      </c>
      <c r="B14" s="69"/>
      <c r="C14" s="69"/>
      <c r="D14" s="69"/>
      <c r="E14" s="69"/>
      <c r="F14" s="69"/>
      <c r="H14" s="69" t="s">
        <v>320</v>
      </c>
      <c r="I14" s="69"/>
      <c r="J14" s="69"/>
      <c r="K14" s="69"/>
      <c r="L14" s="69"/>
      <c r="M14" s="69"/>
      <c r="O14" s="69" t="s">
        <v>321</v>
      </c>
      <c r="P14" s="69"/>
      <c r="Q14" s="69"/>
      <c r="R14" s="69"/>
      <c r="S14" s="69"/>
      <c r="T14" s="69"/>
      <c r="V14" s="69" t="s">
        <v>322</v>
      </c>
      <c r="W14" s="69"/>
      <c r="X14" s="69"/>
      <c r="Y14" s="69"/>
      <c r="Z14" s="69"/>
      <c r="AA14" s="69"/>
    </row>
    <row r="15" spans="1:27" x14ac:dyDescent="0.4">
      <c r="A15" s="65"/>
      <c r="B15" s="65" t="s">
        <v>308</v>
      </c>
      <c r="C15" s="65" t="s">
        <v>309</v>
      </c>
      <c r="D15" s="65" t="s">
        <v>310</v>
      </c>
      <c r="E15" s="65" t="s">
        <v>311</v>
      </c>
      <c r="F15" s="65" t="s">
        <v>303</v>
      </c>
      <c r="H15" s="65"/>
      <c r="I15" s="65" t="s">
        <v>308</v>
      </c>
      <c r="J15" s="65" t="s">
        <v>309</v>
      </c>
      <c r="K15" s="65" t="s">
        <v>310</v>
      </c>
      <c r="L15" s="65" t="s">
        <v>311</v>
      </c>
      <c r="M15" s="65" t="s">
        <v>303</v>
      </c>
      <c r="O15" s="65"/>
      <c r="P15" s="65" t="s">
        <v>308</v>
      </c>
      <c r="Q15" s="65" t="s">
        <v>309</v>
      </c>
      <c r="R15" s="65" t="s">
        <v>310</v>
      </c>
      <c r="S15" s="65" t="s">
        <v>311</v>
      </c>
      <c r="T15" s="65" t="s">
        <v>303</v>
      </c>
      <c r="V15" s="65"/>
      <c r="W15" s="65" t="s">
        <v>308</v>
      </c>
      <c r="X15" s="65" t="s">
        <v>309</v>
      </c>
      <c r="Y15" s="65" t="s">
        <v>310</v>
      </c>
      <c r="Z15" s="65" t="s">
        <v>311</v>
      </c>
      <c r="AA15" s="65" t="s">
        <v>303</v>
      </c>
    </row>
    <row r="16" spans="1:27" x14ac:dyDescent="0.4">
      <c r="A16" s="65" t="s">
        <v>323</v>
      </c>
      <c r="B16" s="65">
        <v>530</v>
      </c>
      <c r="C16" s="65">
        <v>750</v>
      </c>
      <c r="D16" s="65">
        <v>0</v>
      </c>
      <c r="E16" s="65">
        <v>3000</v>
      </c>
      <c r="F16" s="65">
        <v>333.99639999999999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8.2039150000000003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1.1715218000000001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184.55446000000001</v>
      </c>
    </row>
    <row r="23" spans="1:62" x14ac:dyDescent="0.4">
      <c r="A23" s="70" t="s">
        <v>324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325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327</v>
      </c>
      <c r="P24" s="69"/>
      <c r="Q24" s="69"/>
      <c r="R24" s="69"/>
      <c r="S24" s="69"/>
      <c r="T24" s="69"/>
      <c r="V24" s="69" t="s">
        <v>328</v>
      </c>
      <c r="W24" s="69"/>
      <c r="X24" s="69"/>
      <c r="Y24" s="69"/>
      <c r="Z24" s="69"/>
      <c r="AA24" s="69"/>
      <c r="AC24" s="69" t="s">
        <v>329</v>
      </c>
      <c r="AD24" s="69"/>
      <c r="AE24" s="69"/>
      <c r="AF24" s="69"/>
      <c r="AG24" s="69"/>
      <c r="AH24" s="69"/>
      <c r="AJ24" s="69" t="s">
        <v>330</v>
      </c>
      <c r="AK24" s="69"/>
      <c r="AL24" s="69"/>
      <c r="AM24" s="69"/>
      <c r="AN24" s="69"/>
      <c r="AO24" s="69"/>
      <c r="AQ24" s="69" t="s">
        <v>331</v>
      </c>
      <c r="AR24" s="69"/>
      <c r="AS24" s="69"/>
      <c r="AT24" s="69"/>
      <c r="AU24" s="69"/>
      <c r="AV24" s="69"/>
      <c r="AX24" s="69" t="s">
        <v>332</v>
      </c>
      <c r="AY24" s="69"/>
      <c r="AZ24" s="69"/>
      <c r="BA24" s="69"/>
      <c r="BB24" s="69"/>
      <c r="BC24" s="69"/>
      <c r="BE24" s="69" t="s">
        <v>333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308</v>
      </c>
      <c r="C25" s="65" t="s">
        <v>309</v>
      </c>
      <c r="D25" s="65" t="s">
        <v>310</v>
      </c>
      <c r="E25" s="65" t="s">
        <v>311</v>
      </c>
      <c r="F25" s="65" t="s">
        <v>303</v>
      </c>
      <c r="H25" s="65"/>
      <c r="I25" s="65" t="s">
        <v>308</v>
      </c>
      <c r="J25" s="65" t="s">
        <v>309</v>
      </c>
      <c r="K25" s="65" t="s">
        <v>310</v>
      </c>
      <c r="L25" s="65" t="s">
        <v>311</v>
      </c>
      <c r="M25" s="65" t="s">
        <v>303</v>
      </c>
      <c r="O25" s="65"/>
      <c r="P25" s="65" t="s">
        <v>308</v>
      </c>
      <c r="Q25" s="65" t="s">
        <v>309</v>
      </c>
      <c r="R25" s="65" t="s">
        <v>310</v>
      </c>
      <c r="S25" s="65" t="s">
        <v>311</v>
      </c>
      <c r="T25" s="65" t="s">
        <v>303</v>
      </c>
      <c r="V25" s="65"/>
      <c r="W25" s="65" t="s">
        <v>308</v>
      </c>
      <c r="X25" s="65" t="s">
        <v>309</v>
      </c>
      <c r="Y25" s="65" t="s">
        <v>310</v>
      </c>
      <c r="Z25" s="65" t="s">
        <v>311</v>
      </c>
      <c r="AA25" s="65" t="s">
        <v>303</v>
      </c>
      <c r="AC25" s="65"/>
      <c r="AD25" s="65" t="s">
        <v>308</v>
      </c>
      <c r="AE25" s="65" t="s">
        <v>309</v>
      </c>
      <c r="AF25" s="65" t="s">
        <v>310</v>
      </c>
      <c r="AG25" s="65" t="s">
        <v>311</v>
      </c>
      <c r="AH25" s="65" t="s">
        <v>303</v>
      </c>
      <c r="AJ25" s="65"/>
      <c r="AK25" s="65" t="s">
        <v>308</v>
      </c>
      <c r="AL25" s="65" t="s">
        <v>309</v>
      </c>
      <c r="AM25" s="65" t="s">
        <v>310</v>
      </c>
      <c r="AN25" s="65" t="s">
        <v>311</v>
      </c>
      <c r="AO25" s="65" t="s">
        <v>303</v>
      </c>
      <c r="AQ25" s="65"/>
      <c r="AR25" s="65" t="s">
        <v>308</v>
      </c>
      <c r="AS25" s="65" t="s">
        <v>309</v>
      </c>
      <c r="AT25" s="65" t="s">
        <v>310</v>
      </c>
      <c r="AU25" s="65" t="s">
        <v>311</v>
      </c>
      <c r="AV25" s="65" t="s">
        <v>303</v>
      </c>
      <c r="AX25" s="65"/>
      <c r="AY25" s="65" t="s">
        <v>308</v>
      </c>
      <c r="AZ25" s="65" t="s">
        <v>309</v>
      </c>
      <c r="BA25" s="65" t="s">
        <v>310</v>
      </c>
      <c r="BB25" s="65" t="s">
        <v>311</v>
      </c>
      <c r="BC25" s="65" t="s">
        <v>303</v>
      </c>
      <c r="BE25" s="65"/>
      <c r="BF25" s="65" t="s">
        <v>308</v>
      </c>
      <c r="BG25" s="65" t="s">
        <v>309</v>
      </c>
      <c r="BH25" s="65" t="s">
        <v>310</v>
      </c>
      <c r="BI25" s="65" t="s">
        <v>311</v>
      </c>
      <c r="BJ25" s="65" t="s">
        <v>303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59.319305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1.0784917999999999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0.79044676000000003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11.335563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0.92188499999999995</v>
      </c>
      <c r="AJ26" s="65" t="s">
        <v>334</v>
      </c>
      <c r="AK26" s="65">
        <v>320</v>
      </c>
      <c r="AL26" s="65">
        <v>400</v>
      </c>
      <c r="AM26" s="65">
        <v>0</v>
      </c>
      <c r="AN26" s="65">
        <v>1000</v>
      </c>
      <c r="AO26" s="65">
        <v>321.05286000000001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4.5386734000000004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1.2618512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0.64512320000000001</v>
      </c>
    </row>
    <row r="33" spans="1:68" x14ac:dyDescent="0.4">
      <c r="A33" s="70" t="s">
        <v>335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281</v>
      </c>
      <c r="B34" s="69"/>
      <c r="C34" s="69"/>
      <c r="D34" s="69"/>
      <c r="E34" s="69"/>
      <c r="F34" s="69"/>
      <c r="H34" s="69" t="s">
        <v>336</v>
      </c>
      <c r="I34" s="69"/>
      <c r="J34" s="69"/>
      <c r="K34" s="69"/>
      <c r="L34" s="69"/>
      <c r="M34" s="69"/>
      <c r="O34" s="69" t="s">
        <v>337</v>
      </c>
      <c r="P34" s="69"/>
      <c r="Q34" s="69"/>
      <c r="R34" s="69"/>
      <c r="S34" s="69"/>
      <c r="T34" s="69"/>
      <c r="V34" s="69" t="s">
        <v>338</v>
      </c>
      <c r="W34" s="69"/>
      <c r="X34" s="69"/>
      <c r="Y34" s="69"/>
      <c r="Z34" s="69"/>
      <c r="AA34" s="69"/>
      <c r="AC34" s="69" t="s">
        <v>339</v>
      </c>
      <c r="AD34" s="69"/>
      <c r="AE34" s="69"/>
      <c r="AF34" s="69"/>
      <c r="AG34" s="69"/>
      <c r="AH34" s="69"/>
      <c r="AJ34" s="69" t="s">
        <v>340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308</v>
      </c>
      <c r="C35" s="65" t="s">
        <v>309</v>
      </c>
      <c r="D35" s="65" t="s">
        <v>310</v>
      </c>
      <c r="E35" s="65" t="s">
        <v>311</v>
      </c>
      <c r="F35" s="65" t="s">
        <v>303</v>
      </c>
      <c r="H35" s="65"/>
      <c r="I35" s="65" t="s">
        <v>308</v>
      </c>
      <c r="J35" s="65" t="s">
        <v>309</v>
      </c>
      <c r="K35" s="65" t="s">
        <v>310</v>
      </c>
      <c r="L35" s="65" t="s">
        <v>311</v>
      </c>
      <c r="M35" s="65" t="s">
        <v>303</v>
      </c>
      <c r="O35" s="65"/>
      <c r="P35" s="65" t="s">
        <v>308</v>
      </c>
      <c r="Q35" s="65" t="s">
        <v>309</v>
      </c>
      <c r="R35" s="65" t="s">
        <v>279</v>
      </c>
      <c r="S35" s="65" t="s">
        <v>280</v>
      </c>
      <c r="T35" s="65" t="s">
        <v>302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302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302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302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280.05770000000001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787.42769999999996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3461.4070000000002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1964.2639999999999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68.652910000000006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73.187749999999994</v>
      </c>
    </row>
    <row r="43" spans="1:68" x14ac:dyDescent="0.4">
      <c r="A43" s="70" t="s">
        <v>341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282</v>
      </c>
      <c r="B44" s="69"/>
      <c r="C44" s="69"/>
      <c r="D44" s="69"/>
      <c r="E44" s="69"/>
      <c r="F44" s="69"/>
      <c r="H44" s="69" t="s">
        <v>283</v>
      </c>
      <c r="I44" s="69"/>
      <c r="J44" s="69"/>
      <c r="K44" s="69"/>
      <c r="L44" s="69"/>
      <c r="M44" s="69"/>
      <c r="O44" s="69" t="s">
        <v>284</v>
      </c>
      <c r="P44" s="69"/>
      <c r="Q44" s="69"/>
      <c r="R44" s="69"/>
      <c r="S44" s="69"/>
      <c r="T44" s="69"/>
      <c r="V44" s="69" t="s">
        <v>285</v>
      </c>
      <c r="W44" s="69"/>
      <c r="X44" s="69"/>
      <c r="Y44" s="69"/>
      <c r="Z44" s="69"/>
      <c r="AA44" s="69"/>
      <c r="AC44" s="69" t="s">
        <v>286</v>
      </c>
      <c r="AD44" s="69"/>
      <c r="AE44" s="69"/>
      <c r="AF44" s="69"/>
      <c r="AG44" s="69"/>
      <c r="AH44" s="69"/>
      <c r="AJ44" s="69" t="s">
        <v>342</v>
      </c>
      <c r="AK44" s="69"/>
      <c r="AL44" s="69"/>
      <c r="AM44" s="69"/>
      <c r="AN44" s="69"/>
      <c r="AO44" s="69"/>
      <c r="AQ44" s="69" t="s">
        <v>343</v>
      </c>
      <c r="AR44" s="69"/>
      <c r="AS44" s="69"/>
      <c r="AT44" s="69"/>
      <c r="AU44" s="69"/>
      <c r="AV44" s="69"/>
      <c r="AX44" s="69" t="s">
        <v>287</v>
      </c>
      <c r="AY44" s="69"/>
      <c r="AZ44" s="69"/>
      <c r="BA44" s="69"/>
      <c r="BB44" s="69"/>
      <c r="BC44" s="69"/>
      <c r="BE44" s="69" t="s">
        <v>344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302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302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302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302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302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302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302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302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302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8.9011739999999993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7.5509659999999998</v>
      </c>
      <c r="O46" s="65" t="s">
        <v>288</v>
      </c>
      <c r="P46" s="65">
        <v>600</v>
      </c>
      <c r="Q46" s="65">
        <v>800</v>
      </c>
      <c r="R46" s="65">
        <v>0</v>
      </c>
      <c r="S46" s="65">
        <v>10000</v>
      </c>
      <c r="T46" s="65">
        <v>348.59014999999999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3.8326746000000001E-3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2.7068481000000002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143.76616000000001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56.387520000000002</v>
      </c>
      <c r="AX46" s="65" t="s">
        <v>289</v>
      </c>
      <c r="AY46" s="65"/>
      <c r="AZ46" s="65"/>
      <c r="BA46" s="65"/>
      <c r="BB46" s="65"/>
      <c r="BC46" s="65"/>
      <c r="BE46" s="65" t="s">
        <v>290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1" sqref="F11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345</v>
      </c>
      <c r="B2" s="61" t="s">
        <v>346</v>
      </c>
      <c r="C2" s="61" t="s">
        <v>291</v>
      </c>
      <c r="D2" s="61">
        <v>62</v>
      </c>
      <c r="E2" s="61">
        <v>1409.8798999999999</v>
      </c>
      <c r="F2" s="61">
        <v>246.28237999999999</v>
      </c>
      <c r="G2" s="61">
        <v>19.388999999999999</v>
      </c>
      <c r="H2" s="61">
        <v>7.7417816999999998</v>
      </c>
      <c r="I2" s="61">
        <v>11.647218000000001</v>
      </c>
      <c r="J2" s="61">
        <v>43.469925000000003</v>
      </c>
      <c r="K2" s="61">
        <v>27.504145000000001</v>
      </c>
      <c r="L2" s="61">
        <v>15.965778999999999</v>
      </c>
      <c r="M2" s="61">
        <v>14.788639999999999</v>
      </c>
      <c r="N2" s="61">
        <v>1.2458028000000001</v>
      </c>
      <c r="O2" s="61">
        <v>7.2344365000000002</v>
      </c>
      <c r="P2" s="61">
        <v>529.45025999999996</v>
      </c>
      <c r="Q2" s="61">
        <v>14.885274000000001</v>
      </c>
      <c r="R2" s="61">
        <v>333.99639999999999</v>
      </c>
      <c r="S2" s="61">
        <v>27.491223999999999</v>
      </c>
      <c r="T2" s="61">
        <v>3678.0617999999999</v>
      </c>
      <c r="U2" s="61">
        <v>1.1715218000000001</v>
      </c>
      <c r="V2" s="61">
        <v>8.2039150000000003</v>
      </c>
      <c r="W2" s="61">
        <v>184.55446000000001</v>
      </c>
      <c r="X2" s="61">
        <v>59.319305</v>
      </c>
      <c r="Y2" s="61">
        <v>1.0784917999999999</v>
      </c>
      <c r="Z2" s="61">
        <v>0.79044676000000003</v>
      </c>
      <c r="AA2" s="61">
        <v>11.335563</v>
      </c>
      <c r="AB2" s="61">
        <v>0.92188499999999995</v>
      </c>
      <c r="AC2" s="61">
        <v>321.05286000000001</v>
      </c>
      <c r="AD2" s="61">
        <v>4.5386734000000004</v>
      </c>
      <c r="AE2" s="61">
        <v>1.2618512</v>
      </c>
      <c r="AF2" s="61">
        <v>0.64512320000000001</v>
      </c>
      <c r="AG2" s="61">
        <v>280.05770000000001</v>
      </c>
      <c r="AH2" s="61">
        <v>199.26833999999999</v>
      </c>
      <c r="AI2" s="61">
        <v>80.789349999999999</v>
      </c>
      <c r="AJ2" s="61">
        <v>787.42769999999996</v>
      </c>
      <c r="AK2" s="61">
        <v>3461.4070000000002</v>
      </c>
      <c r="AL2" s="61">
        <v>68.652910000000006</v>
      </c>
      <c r="AM2" s="61">
        <v>1964.2639999999999</v>
      </c>
      <c r="AN2" s="61">
        <v>73.187749999999994</v>
      </c>
      <c r="AO2" s="61">
        <v>8.9011739999999993</v>
      </c>
      <c r="AP2" s="61">
        <v>5.9734030000000002</v>
      </c>
      <c r="AQ2" s="61">
        <v>2.9277704</v>
      </c>
      <c r="AR2" s="61">
        <v>7.5509659999999998</v>
      </c>
      <c r="AS2" s="61">
        <v>348.59014999999999</v>
      </c>
      <c r="AT2" s="61">
        <v>3.8326746000000001E-3</v>
      </c>
      <c r="AU2" s="61">
        <v>2.7068481000000002</v>
      </c>
      <c r="AV2" s="61">
        <v>143.76616000000001</v>
      </c>
      <c r="AW2" s="61">
        <v>56.387520000000002</v>
      </c>
      <c r="AX2" s="61">
        <v>0.16432430000000001</v>
      </c>
      <c r="AY2" s="61">
        <v>0.56747749999999997</v>
      </c>
      <c r="AZ2" s="61">
        <v>94.568740000000005</v>
      </c>
      <c r="BA2" s="61">
        <v>15.665641000000001</v>
      </c>
      <c r="BB2" s="61">
        <v>5.2886150000000001</v>
      </c>
      <c r="BC2" s="61">
        <v>5.7327776000000004</v>
      </c>
      <c r="BD2" s="61">
        <v>4.6411433000000004</v>
      </c>
      <c r="BE2" s="61">
        <v>0.5032335</v>
      </c>
      <c r="BF2" s="61">
        <v>1.9863312</v>
      </c>
      <c r="BG2" s="61">
        <v>1.3877448000000001E-3</v>
      </c>
      <c r="BH2" s="61">
        <v>6.8190179999999996E-3</v>
      </c>
      <c r="BI2" s="61">
        <v>5.4478490000000003E-3</v>
      </c>
      <c r="BJ2" s="61">
        <v>3.1255570000000003E-2</v>
      </c>
      <c r="BK2" s="61">
        <v>1.0674960000000001E-4</v>
      </c>
      <c r="BL2" s="61">
        <v>0.18194394</v>
      </c>
      <c r="BM2" s="61">
        <v>1.8875158999999999</v>
      </c>
      <c r="BN2" s="61">
        <v>0.58254950000000005</v>
      </c>
      <c r="BO2" s="61">
        <v>28.681822</v>
      </c>
      <c r="BP2" s="61">
        <v>5.2802619999999996</v>
      </c>
      <c r="BQ2" s="61">
        <v>9.5159079999999996</v>
      </c>
      <c r="BR2" s="61">
        <v>32.875869999999999</v>
      </c>
      <c r="BS2" s="61">
        <v>8.9655570000000004</v>
      </c>
      <c r="BT2" s="61">
        <v>7.1310510000000003</v>
      </c>
      <c r="BU2" s="61">
        <v>9.0883330000000005E-3</v>
      </c>
      <c r="BV2" s="61">
        <v>9.1392629999999999E-3</v>
      </c>
      <c r="BW2" s="61">
        <v>0.45883580000000002</v>
      </c>
      <c r="BX2" s="61">
        <v>0.62896602999999995</v>
      </c>
      <c r="BY2" s="61">
        <v>4.4623896000000003E-2</v>
      </c>
      <c r="BZ2" s="61">
        <v>4.1311389999999998E-4</v>
      </c>
      <c r="CA2" s="61">
        <v>0.199821</v>
      </c>
      <c r="CB2" s="61">
        <v>3.0839110000000002E-4</v>
      </c>
      <c r="CC2" s="61">
        <v>4.2297389999999997E-2</v>
      </c>
      <c r="CD2" s="61">
        <v>0.41345456000000003</v>
      </c>
      <c r="CE2" s="61">
        <v>2.4722886999999999E-2</v>
      </c>
      <c r="CF2" s="61">
        <v>0.16986441999999999</v>
      </c>
      <c r="CG2" s="61">
        <v>2.4750000000000001E-7</v>
      </c>
      <c r="CH2" s="61">
        <v>1.8667787000000002E-2</v>
      </c>
      <c r="CI2" s="61">
        <v>6.3703726000000002E-3</v>
      </c>
      <c r="CJ2" s="61">
        <v>0.97765564999999999</v>
      </c>
      <c r="CK2" s="61">
        <v>6.8562730000000004E-3</v>
      </c>
      <c r="CL2" s="61">
        <v>0.14709468000000001</v>
      </c>
      <c r="CM2" s="61">
        <v>1.7211958999999999</v>
      </c>
      <c r="CN2" s="61">
        <v>1520.9692</v>
      </c>
      <c r="CO2" s="61">
        <v>2533.3523</v>
      </c>
      <c r="CP2" s="61">
        <v>1135.6025</v>
      </c>
      <c r="CQ2" s="61">
        <v>493.40902999999997</v>
      </c>
      <c r="CR2" s="61">
        <v>266.39431999999999</v>
      </c>
      <c r="CS2" s="61">
        <v>382.59802000000002</v>
      </c>
      <c r="CT2" s="61">
        <v>1454.4159999999999</v>
      </c>
      <c r="CU2" s="61">
        <v>724.15137000000004</v>
      </c>
      <c r="CV2" s="61">
        <v>1218.8887999999999</v>
      </c>
      <c r="CW2" s="61">
        <v>794.42675999999994</v>
      </c>
      <c r="CX2" s="61">
        <v>248.82035999999999</v>
      </c>
      <c r="CY2" s="61">
        <v>2099.1106</v>
      </c>
      <c r="CZ2" s="61">
        <v>864.42510000000004</v>
      </c>
      <c r="DA2" s="61">
        <v>2106.3042</v>
      </c>
      <c r="DB2" s="61">
        <v>2305.1323000000002</v>
      </c>
      <c r="DC2" s="61">
        <v>2734.5814999999998</v>
      </c>
      <c r="DD2" s="61">
        <v>4042.1396</v>
      </c>
      <c r="DE2" s="61">
        <v>815.29729999999995</v>
      </c>
      <c r="DF2" s="61">
        <v>2632.9987999999998</v>
      </c>
      <c r="DG2" s="61">
        <v>942.12316999999996</v>
      </c>
      <c r="DH2" s="61">
        <v>28.480682000000002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15.665641000000001</v>
      </c>
      <c r="B6">
        <f>BB2</f>
        <v>5.2886150000000001</v>
      </c>
      <c r="C6">
        <f>BC2</f>
        <v>5.7327776000000004</v>
      </c>
      <c r="D6">
        <f>BD2</f>
        <v>4.6411433000000004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21189</v>
      </c>
      <c r="C2" s="56">
        <f ca="1">YEAR(TODAY())-YEAR(B2)+IF(TODAY()&gt;=DATE(YEAR(TODAY()),MONTH(B2),DAY(B2)),0,-1)</f>
        <v>62</v>
      </c>
      <c r="E2" s="52">
        <v>165</v>
      </c>
      <c r="F2" s="53" t="s">
        <v>39</v>
      </c>
      <c r="G2" s="52">
        <v>72.599999999999994</v>
      </c>
      <c r="H2" s="51" t="s">
        <v>41</v>
      </c>
      <c r="I2" s="72">
        <f>ROUND(G3/E3^2,1)</f>
        <v>26.7</v>
      </c>
    </row>
    <row r="3" spans="1:9" x14ac:dyDescent="0.4">
      <c r="E3" s="51">
        <f>E2/100</f>
        <v>1.65</v>
      </c>
      <c r="F3" s="51" t="s">
        <v>40</v>
      </c>
      <c r="G3" s="51">
        <f>G2</f>
        <v>72.599999999999994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이병무, ID : H1900269)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10:01:58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165</v>
      </c>
      <c r="L12" s="129"/>
      <c r="M12" s="122">
        <f>'개인정보 및 신체계측 입력'!G2</f>
        <v>72.599999999999994</v>
      </c>
      <c r="N12" s="123"/>
      <c r="O12" s="118" t="s">
        <v>271</v>
      </c>
      <c r="P12" s="112"/>
      <c r="Q12" s="115">
        <f>'개인정보 및 신체계측 입력'!I2</f>
        <v>26.7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이병무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79.667000000000002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6.2720000000000002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14.061999999999999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5.9</v>
      </c>
      <c r="L72" s="36" t="s">
        <v>53</v>
      </c>
      <c r="M72" s="36">
        <f>ROUND('DRIs DATA'!K8,1)</f>
        <v>5.2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44.53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68.37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59.32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61.46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35.01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230.76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89.01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2020-06-24T02:30:19Z</dcterms:modified>
</cp:coreProperties>
</file>