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<sst xmlns="http://schemas.openxmlformats.org/spreadsheetml/2006/main" count="692" uniqueCount="345">
  <si>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</si>
  <si>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</si>
  <si>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</si>
  <si>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</si>
  <si>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</si>
  <si>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</si>
  <si>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</si>
  <si>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</si>
  <si>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</si>
  <si>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</si>
  <si>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</si>
  <si>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</si>
  <si>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</si>
  <si>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</si>
  <si>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</si>
  <si>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</si>
  <si>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</si>
  <si>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</si>
  <si>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</si>
  <si>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</si>
  <si>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</si>
  <si>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</si>
  <si>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</si>
  <si>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</si>
  <si>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</si>
  <si>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</si>
  <si>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</si>
  <si>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</si>
  <si>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</si>
  <si>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</si>
  <si>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</si>
  <si>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</si>
  <si>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</si>
  <si>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</si>
  <si>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</si>
  <si>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</si>
  <si>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</si>
  <si>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</si>
  <si>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</si>
  <si>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</si>
  <si>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</si>
  <si>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</si>
  <si>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</si>
  <si>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</si>
  <si>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</si>
  <si>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</si>
  <si>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</si>
  <si>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</si>
  <si>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</si>
  <si>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</si>
  <si>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</si>
  <si>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</si>
  <si>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</si>
  <si>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</si>
  <si>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</si>
  <si>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</si>
  <si>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</si>
  <si>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</si>
  <si>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</si>
  <si>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</si>
  <si>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</si>
  <si>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</si>
  <si>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</si>
  <si>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</si>
  <si>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</si>
  <si>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</si>
  <si>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</si>
  <si>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</si>
  <si>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</si>
  <si>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</si>
  <si>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</si>
  <si>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</si>
  <si>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</si>
  <si>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</si>
  <si>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</si>
  <si>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</si>
  <si>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</si>
  <si>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</si>
  <si>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</si>
  <si>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</si>
  <si>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</si>
  <si>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</si>
  <si>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</si>
  <si>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</si>
  <si>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</si>
  <si>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</si>
  <si>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</si>
  <si>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</si>
  <si>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</si>
  <si>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</si>
  <si>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</si>
  <si>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</si>
  <si>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</si>
  <si>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</si>
  <si>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</si>
  <si>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</si>
  <si>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</si>
  <si>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</si>
  <si>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</si>
  <si>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</si>
  <si>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</si>
  <si>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</si>
  <si>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</si>
  <si>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</si>
  <si>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</si>
  <si>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</si>
  <si>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</si>
  <si>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</si>
  <si>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</si>
  <si>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</si>
  <si>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</si>
  <si>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</si>
  <si>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</si>
  <si>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</si>
  <si>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</si>
  <si>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</si>
  <si>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</si>
  <si>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</si>
  <si>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</si>
  <si>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</si>
  <si>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</si>
  <si>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</si>
  <si>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</si>
  <si>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</si>
  <si>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</si>
  <si>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</si>
  <si>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</si>
  <si>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</si>
  <si>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</si>
  <si>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</si>
  <si>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</si>
  <si>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</si>
  <si>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</si>
  <si>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</si>
  <si>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</si>
  <si>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</si>
  <si>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</si>
  <si>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</si>
  <si>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</si>
  <si>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</si>
  <si>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</si>
  <si>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</si>
  <si>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</si>
  <si>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</si>
  <si>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</si>
  <si>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</si>
  <si>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</si>
  <si>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</si>
  <si>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</si>
  <si>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</si>
  <si>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</si>
  <si>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</si>
  <si>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</si>
  <si>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</si>
  <si>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</si>
  <si>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</si>
  <si>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</si>
  <si>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</si>
  <si>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</si>
  <si>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</si>
  <si>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</si>
  <si>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</si>
  <si>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</si>
  <si>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</si>
  <si>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</si>
  <si>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</si>
  <si>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</si>
  <si>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</si>
  <si>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</si>
  <si>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</si>
  <si>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</si>
  <si>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</si>
  <si>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</si>
  <si>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</si>
  <si>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</si>
  <si>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</si>
  <si>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</si>
  <si>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</si>
  <si>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</si>
  <si>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</si>
  <si>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</si>
  <si>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</si>
  <si>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</si>
  <si>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</si>
  <si>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</si>
  <si>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</si>
  <si>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</si>
  <si>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</si>
  <si>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</si>
  <si>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</si>
  <si>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</si>
  <si>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</si>
  <si>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</si>
  <si>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</si>
  <si>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</si>
  <si>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</si>
  <si>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</si>
  <si>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</si>
  <si>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</si>
  <si>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</si>
  <si>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</si>
  <si>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</si>
  <si>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</si>
  <si>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</si>
  <si>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</si>
  <si>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</si>
  <si>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</si>
  <si>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</si>
  <si>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</si>
  <si>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</si>
  <si>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</si>
  <si>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</si>
  <si>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</si>
  <si>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</si>
  <si>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</si>
  <si>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</si>
  <si>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</si>
  <si>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</si>
  <si>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</si>
  <si>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</si>
  <si>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</si>
  <si>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</si>
  <si>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</si>
  <si>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</si>
  <si>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</si>
  <si>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</si>
  <si>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</si>
  <si>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</si>
  <si>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</si>
  <si>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</si>
  <si>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</si>
  <si>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</si>
  <si>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</si>
  <si>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</si>
  <si>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</si>
  <si>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</si>
  <si>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</si>
  <si>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</si>
  <si>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</si>
  <si>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</si>
  <si>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</si>
  <si>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</si>
  <si>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</si>
  <si>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</si>
  <si>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</si>
  <si>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</si>
  <si>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</si>
  <si>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</si>
  <si>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</si>
  <si>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</si>
  <si>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</si>
  <si>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</si>
  <si>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</si>
  <si>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</si>
  <si>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</si>
  <si>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</si>
  <si>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</si>
  <si>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</si>
  <si>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</si>
  <si>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</si>
  <si>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</si>
  <si>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</si>
  <si>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</si>
  <si>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</si>
  <si>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</si>
  <si>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</si>
  <si>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</si>
  <si>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</si>
  <si>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</si>
  <si>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</si>
  <si>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</si>
  <si>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</si>
  <si>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</si>
  <si>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</si>
  <si>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</si>
  <si>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</si>
  <si>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</si>
  <si>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</si>
  <si>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</si>
  <si>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</si>
  <si>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</si>
  <si>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</si>
  <si>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</si>
  <si>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</si>
  <si>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</si>
  <si>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</si>
  <si>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</si>
  <si>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</si>
  <si>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</si>
  <si>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</si>
  <si>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</si>
  <si>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</si>
  <si>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</si>
  <si>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박태성, ID : H1900272)</t>
  </si>
  <si>
    <t>2020년 07월 03일 13:36:41</t>
  </si>
  <si>
    <t>다량영양소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</si>
  <si>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</si>
  <si>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</si>
  <si>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</si>
  <si>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</si>
  <si>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</si>
  <si>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</si>
  <si>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</si>
  <si>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</si>
  <si>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</si>
  <si>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</si>
  <si>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</si>
  <si>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</si>
  <si>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</si>
  <si>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</si>
  <si>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</si>
  <si>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</si>
  <si>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</si>
  <si>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</si>
  <si>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</si>
  <si>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</si>
  <si>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</si>
  <si>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</si>
  <si>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</si>
  <si>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</si>
  <si>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</si>
  <si>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</si>
  <si>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</si>
  <si>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</si>
  <si>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</si>
  <si>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</si>
  <si>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</si>
  <si>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</si>
  <si>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</si>
  <si>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</si>
  <si>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</si>
  <si>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</si>
  <si>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</si>
  <si>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</si>
  <si>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</si>
  <si>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</si>
  <si>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</si>
  <si>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</si>
  <si>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</si>
  <si>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</si>
  <si>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</si>
  <si>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</si>
  <si>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</si>
  <si>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H1900272</t>
  </si>
  <si>
    <t>박태성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</si>
</sst>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100.77388999999999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0624"/>
        <c:axId val="518822192"/>
      </c:barChart>
      <c:catAx>
        <c:axId val="51882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2192"/>
        <c:crosses val="autoZero"/>
        <c:auto val="1"/>
        <c:lblAlgn val="ctr"/>
        <c:lblOffset val="100"/>
        <c:noMultiLvlLbl val="0"/>
      </c:catAx>
      <c:valAx>
        <c:axId val="518822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2.5871564999999999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11488"/>
        <c:axId val="611014232"/>
      </c:barChart>
      <c:catAx>
        <c:axId val="61101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14232"/>
        <c:crosses val="autoZero"/>
        <c:auto val="1"/>
        <c:lblAlgn val="ctr"/>
        <c:lblOffset val="100"/>
        <c:noMultiLvlLbl val="0"/>
      </c:catAx>
      <c:valAx>
        <c:axId val="611014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1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0.35596114000000001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234632"/>
        <c:axId val="512235024"/>
      </c:barChart>
      <c:catAx>
        <c:axId val="51223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235024"/>
        <c:crosses val="autoZero"/>
        <c:auto val="1"/>
        <c:lblAlgn val="ctr"/>
        <c:lblOffset val="100"/>
        <c:noMultiLvlLbl val="0"/>
      </c:catAx>
      <c:valAx>
        <c:axId val="512235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23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1551.8547000000001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232280"/>
        <c:axId val="512233848"/>
      </c:barChart>
      <c:catAx>
        <c:axId val="51223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233848"/>
        <c:crosses val="autoZero"/>
        <c:auto val="1"/>
        <c:lblAlgn val="ctr"/>
        <c:lblOffset val="100"/>
        <c:noMultiLvlLbl val="0"/>
      </c:catAx>
      <c:valAx>
        <c:axId val="51223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23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3122.0662000000002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233456"/>
        <c:axId val="512234240"/>
      </c:barChart>
      <c:catAx>
        <c:axId val="51223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234240"/>
        <c:crosses val="autoZero"/>
        <c:auto val="1"/>
        <c:lblAlgn val="ctr"/>
        <c:lblOffset val="100"/>
        <c:noMultiLvlLbl val="0"/>
      </c:catAx>
      <c:valAx>
        <c:axId val="5122342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23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83.71763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238944"/>
        <c:axId val="512239336"/>
      </c:barChart>
      <c:catAx>
        <c:axId val="51223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239336"/>
        <c:crosses val="autoZero"/>
        <c:auto val="1"/>
        <c:lblAlgn val="ctr"/>
        <c:lblOffset val="100"/>
        <c:noMultiLvlLbl val="0"/>
      </c:catAx>
      <c:valAx>
        <c:axId val="51223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23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128.46922000000001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238160"/>
        <c:axId val="512232672"/>
      </c:barChart>
      <c:catAx>
        <c:axId val="51223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232672"/>
        <c:crosses val="autoZero"/>
        <c:auto val="1"/>
        <c:lblAlgn val="ctr"/>
        <c:lblOffset val="100"/>
        <c:noMultiLvlLbl val="0"/>
      </c:catAx>
      <c:valAx>
        <c:axId val="512232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23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14.4677925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236984"/>
        <c:axId val="512238552"/>
      </c:barChart>
      <c:catAx>
        <c:axId val="512236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238552"/>
        <c:crosses val="autoZero"/>
        <c:auto val="1"/>
        <c:lblAlgn val="ctr"/>
        <c:lblOffset val="100"/>
        <c:noMultiLvlLbl val="0"/>
      </c:catAx>
      <c:valAx>
        <c:axId val="512238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23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911.52020000000005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47032"/>
        <c:axId val="519149384"/>
      </c:barChart>
      <c:catAx>
        <c:axId val="51914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49384"/>
        <c:crosses val="autoZero"/>
        <c:auto val="1"/>
        <c:lblAlgn val="ctr"/>
        <c:lblOffset val="100"/>
        <c:noMultiLvlLbl val="0"/>
      </c:catAx>
      <c:valAx>
        <c:axId val="519149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47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2.9135797000000001E-2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50560"/>
        <c:axId val="519146640"/>
      </c:barChart>
      <c:catAx>
        <c:axId val="51915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46640"/>
        <c:crosses val="autoZero"/>
        <c:auto val="1"/>
        <c:lblAlgn val="ctr"/>
        <c:lblOffset val="100"/>
        <c:noMultiLvlLbl val="0"/>
      </c:catAx>
      <c:valAx>
        <c:axId val="519146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4.0422114999999996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46248"/>
        <c:axId val="519145464"/>
      </c:barChart>
      <c:catAx>
        <c:axId val="519146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45464"/>
        <c:crosses val="autoZero"/>
        <c:auto val="1"/>
        <c:lblAlgn val="ctr"/>
        <c:lblOffset val="100"/>
        <c:noMultiLvlLbl val="0"/>
      </c:catAx>
      <c:valAx>
        <c:axId val="519145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46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22.660988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17488"/>
        <c:axId val="518817096"/>
      </c:barChart>
      <c:catAx>
        <c:axId val="51881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7096"/>
        <c:crosses val="autoZero"/>
        <c:auto val="1"/>
        <c:lblAlgn val="ctr"/>
        <c:lblOffset val="100"/>
        <c:noMultiLvlLbl val="0"/>
      </c:catAx>
      <c:valAx>
        <c:axId val="5188170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1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129.35092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50952"/>
        <c:axId val="519145072"/>
      </c:barChart>
      <c:catAx>
        <c:axId val="51915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45072"/>
        <c:crosses val="autoZero"/>
        <c:auto val="1"/>
        <c:lblAlgn val="ctr"/>
        <c:lblOffset val="100"/>
        <c:noMultiLvlLbl val="0"/>
      </c:catAx>
      <c:valAx>
        <c:axId val="519145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5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131.02882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50168"/>
        <c:axId val="519151344"/>
      </c:barChart>
      <c:catAx>
        <c:axId val="51915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51344"/>
        <c:crosses val="autoZero"/>
        <c:auto val="1"/>
        <c:lblAlgn val="ctr"/>
        <c:lblOffset val="100"/>
        <c:noMultiLvlLbl val="0"/>
      </c:catAx>
      <c:valAx>
        <c:axId val="51915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5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6.5750000000000002</c:v>
                </c:pt>
                <c:pt idx="1">
                  <c:v>15.766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9144680"/>
        <c:axId val="519147424"/>
      </c:barChart>
      <c:catAx>
        <c:axId val="51914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47424"/>
        <c:crosses val="autoZero"/>
        <c:auto val="1"/>
        <c:lblAlgn val="ctr"/>
        <c:lblOffset val="100"/>
        <c:noMultiLvlLbl val="0"/>
      </c:catAx>
      <c:valAx>
        <c:axId val="519147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4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14.996881500000001</c:v>
                </c:pt>
                <c:pt idx="1">
                  <c:v>18.300989999999999</c:v>
                </c:pt>
                <c:pt idx="2">
                  <c:v>15.772536000000001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444.82240000000002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453536"/>
        <c:axId val="244452752"/>
      </c:barChart>
      <c:catAx>
        <c:axId val="24445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452752"/>
        <c:crosses val="autoZero"/>
        <c:auto val="1"/>
        <c:lblAlgn val="ctr"/>
        <c:lblOffset val="100"/>
        <c:noMultiLvlLbl val="0"/>
      </c:catAx>
      <c:valAx>
        <c:axId val="244452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45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19.944102999999998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455888"/>
        <c:axId val="244453144"/>
      </c:barChart>
      <c:catAx>
        <c:axId val="24445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453144"/>
        <c:crosses val="autoZero"/>
        <c:auto val="1"/>
        <c:lblAlgn val="ctr"/>
        <c:lblOffset val="100"/>
        <c:noMultiLvlLbl val="0"/>
      </c:catAx>
      <c:valAx>
        <c:axId val="244453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45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71.55</c:v>
                </c:pt>
                <c:pt idx="1">
                  <c:v>9.8490000000000002</c:v>
                </c:pt>
                <c:pt idx="2">
                  <c:v>18.600999999999999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44452360"/>
        <c:axId val="244454712"/>
      </c:barChart>
      <c:catAx>
        <c:axId val="24445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454712"/>
        <c:crosses val="autoZero"/>
        <c:auto val="1"/>
        <c:lblAlgn val="ctr"/>
        <c:lblOffset val="100"/>
        <c:noMultiLvlLbl val="0"/>
      </c:catAx>
      <c:valAx>
        <c:axId val="244454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45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2663.9866000000002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44451968"/>
        <c:axId val="244459416"/>
      </c:barChart>
      <c:catAx>
        <c:axId val="24445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4459416"/>
        <c:crosses val="autoZero"/>
        <c:auto val="1"/>
        <c:lblAlgn val="ctr"/>
        <c:lblOffset val="100"/>
        <c:noMultiLvlLbl val="0"/>
      </c:catAx>
      <c:valAx>
        <c:axId val="244459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4445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66.013260000000002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404120"/>
        <c:axId val="612410000"/>
      </c:barChart>
      <c:catAx>
        <c:axId val="61240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410000"/>
        <c:crosses val="autoZero"/>
        <c:auto val="1"/>
        <c:lblAlgn val="ctr"/>
        <c:lblOffset val="100"/>
        <c:noMultiLvlLbl val="0"/>
      </c:catAx>
      <c:valAx>
        <c:axId val="612410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40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539.21642999999995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403728"/>
        <c:axId val="612408432"/>
      </c:barChart>
      <c:catAx>
        <c:axId val="6124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408432"/>
        <c:crosses val="autoZero"/>
        <c:auto val="1"/>
        <c:lblAlgn val="ctr"/>
        <c:lblOffset val="100"/>
        <c:noMultiLvlLbl val="0"/>
      </c:catAx>
      <c:valAx>
        <c:axId val="61240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40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4.7399009999999997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16312"/>
        <c:axId val="518815920"/>
      </c:barChart>
      <c:catAx>
        <c:axId val="51881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15920"/>
        <c:crosses val="autoZero"/>
        <c:auto val="1"/>
        <c:lblAlgn val="ctr"/>
        <c:lblOffset val="100"/>
        <c:noMultiLvlLbl val="0"/>
      </c:catAx>
      <c:valAx>
        <c:axId val="518815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1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6046.0020000000004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408824"/>
        <c:axId val="612407256"/>
      </c:barChart>
      <c:catAx>
        <c:axId val="61240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407256"/>
        <c:crosses val="autoZero"/>
        <c:auto val="1"/>
        <c:lblAlgn val="ctr"/>
        <c:lblOffset val="100"/>
        <c:noMultiLvlLbl val="0"/>
      </c:catAx>
      <c:valAx>
        <c:axId val="61240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40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17.069724999999998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409608"/>
        <c:axId val="519164672"/>
      </c:barChart>
      <c:catAx>
        <c:axId val="61240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4672"/>
        <c:crosses val="autoZero"/>
        <c:auto val="1"/>
        <c:lblAlgn val="ctr"/>
        <c:lblOffset val="100"/>
        <c:noMultiLvlLbl val="0"/>
      </c:catAx>
      <c:valAx>
        <c:axId val="519164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40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2.3176000000000001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4280"/>
        <c:axId val="519165848"/>
      </c:barChart>
      <c:catAx>
        <c:axId val="51916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5848"/>
        <c:crosses val="autoZero"/>
        <c:auto val="1"/>
        <c:lblAlgn val="ctr"/>
        <c:lblOffset val="100"/>
        <c:noMultiLvlLbl val="0"/>
      </c:catAx>
      <c:valAx>
        <c:axId val="519165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144.05047999999999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15136"/>
        <c:axId val="611010704"/>
      </c:barChart>
      <c:catAx>
        <c:axId val="518815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10704"/>
        <c:crosses val="autoZero"/>
        <c:auto val="1"/>
        <c:lblAlgn val="ctr"/>
        <c:lblOffset val="100"/>
        <c:noMultiLvlLbl val="0"/>
      </c:catAx>
      <c:valAx>
        <c:axId val="61101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1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1.6305365999999999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09136"/>
        <c:axId val="611008744"/>
      </c:barChart>
      <c:catAx>
        <c:axId val="61100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08744"/>
        <c:crosses val="autoZero"/>
        <c:auto val="1"/>
        <c:lblAlgn val="ctr"/>
        <c:lblOffset val="100"/>
        <c:noMultiLvlLbl val="0"/>
      </c:catAx>
      <c:valAx>
        <c:axId val="611008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0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19.979216000000001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07960"/>
        <c:axId val="611007568"/>
      </c:barChart>
      <c:catAx>
        <c:axId val="61100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07568"/>
        <c:crosses val="autoZero"/>
        <c:auto val="1"/>
        <c:lblAlgn val="ctr"/>
        <c:lblOffset val="100"/>
        <c:noMultiLvlLbl val="0"/>
      </c:catAx>
      <c:valAx>
        <c:axId val="61100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07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2.3176000000000001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09920"/>
        <c:axId val="611006784"/>
      </c:barChart>
      <c:catAx>
        <c:axId val="61100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06784"/>
        <c:crosses val="autoZero"/>
        <c:auto val="1"/>
        <c:lblAlgn val="ctr"/>
        <c:lblOffset val="100"/>
        <c:noMultiLvlLbl val="0"/>
      </c:catAx>
      <c:valAx>
        <c:axId val="61100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0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487.88150000000002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13056"/>
        <c:axId val="611013448"/>
      </c:barChart>
      <c:catAx>
        <c:axId val="61101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13448"/>
        <c:crosses val="autoZero"/>
        <c:auto val="1"/>
        <c:lblAlgn val="ctr"/>
        <c:lblOffset val="100"/>
        <c:noMultiLvlLbl val="0"/>
      </c:catAx>
      <c:valAx>
        <c:axId val="6110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1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14.631591999999999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11880"/>
        <c:axId val="611012272"/>
      </c:barChart>
      <c:catAx>
        <c:axId val="61101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12272"/>
        <c:crosses val="autoZero"/>
        <c:auto val="1"/>
        <c:lblAlgn val="ctr"/>
        <c:lblOffset val="100"/>
        <c:noMultiLvlLbl val="0"/>
      </c:catAx>
      <c:valAx>
        <c:axId val="61101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1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56212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40559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박태성, ID : H1900272)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03일 13:36:41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2200</v>
      </c>
      <c r="C6" s="59">
        <f>'DRIs DATA 입력'!C6</f>
        <v>2663.9866000000002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100.77388999999999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22.660988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71.55</v>
      </c>
      <c r="G8" s="59">
        <f>'DRIs DATA 입력'!G8</f>
        <v>9.8490000000000002</v>
      </c>
      <c r="H8" s="59">
        <f>'DRIs DATA 입력'!H8</f>
        <v>18.600999999999999</v>
      </c>
      <c r="I8" s="46"/>
      <c r="J8" s="59" t="s">
        <v>216</v>
      </c>
      <c r="K8" s="59">
        <f>'DRIs DATA 입력'!K8</f>
        <v>6.5750000000000002</v>
      </c>
      <c r="L8" s="59">
        <f>'DRIs DATA 입력'!L8</f>
        <v>15.766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444.82240000000002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19.944102999999998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4.7399009999999997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144.05047999999999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66.013260000000002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2.1421627999999999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1.6305365999999999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19.979216000000001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2.3176000000000001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487.88150000000002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14.631591999999999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2.5871564999999999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0.35596114000000001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539.21642999999995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1551.8547000000001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6046.0020000000004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3122.0662000000002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83.71763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128.46922000000001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17.069724999999998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14.4677925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911.52020000000005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2.9135797000000001E-2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4.0422114999999996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129.35092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131.02882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10" sqref="D1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293</v>
      </c>
      <c r="G1" s="62" t="s">
        <v>276</v>
      </c>
      <c r="H1" s="61" t="s">
        <v>294</v>
      </c>
    </row>
    <row r="3" spans="1:27" x14ac:dyDescent="0.4">
      <c r="A3" s="68" t="s">
        <v>295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277</v>
      </c>
      <c r="B4" s="67"/>
      <c r="C4" s="67"/>
      <c r="E4" s="69" t="s">
        <v>278</v>
      </c>
      <c r="F4" s="70"/>
      <c r="G4" s="70"/>
      <c r="H4" s="71"/>
      <c r="J4" s="69" t="s">
        <v>279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280</v>
      </c>
      <c r="V4" s="67"/>
      <c r="W4" s="67"/>
      <c r="X4" s="67"/>
      <c r="Y4" s="67"/>
      <c r="Z4" s="67"/>
    </row>
    <row r="5" spans="1:27" x14ac:dyDescent="0.4">
      <c r="A5" s="65"/>
      <c r="B5" s="65" t="s">
        <v>296</v>
      </c>
      <c r="C5" s="65" t="s">
        <v>297</v>
      </c>
      <c r="E5" s="65"/>
      <c r="F5" s="65" t="s">
        <v>50</v>
      </c>
      <c r="G5" s="65" t="s">
        <v>298</v>
      </c>
      <c r="H5" s="65" t="s">
        <v>299</v>
      </c>
      <c r="J5" s="65"/>
      <c r="K5" s="65" t="s">
        <v>300</v>
      </c>
      <c r="L5" s="65" t="s">
        <v>301</v>
      </c>
      <c r="N5" s="65"/>
      <c r="O5" s="65" t="s">
        <v>302</v>
      </c>
      <c r="P5" s="65" t="s">
        <v>303</v>
      </c>
      <c r="Q5" s="65" t="s">
        <v>305</v>
      </c>
      <c r="R5" s="65" t="s">
        <v>306</v>
      </c>
      <c r="S5" s="65" t="s">
        <v>307</v>
      </c>
      <c r="U5" s="65"/>
      <c r="V5" s="65" t="s">
        <v>302</v>
      </c>
      <c r="W5" s="65" t="s">
        <v>303</v>
      </c>
      <c r="X5" s="65" t="s">
        <v>305</v>
      </c>
      <c r="Y5" s="65" t="s">
        <v>306</v>
      </c>
      <c r="Z5" s="65" t="s">
        <v>307</v>
      </c>
    </row>
    <row r="6" spans="1:27" x14ac:dyDescent="0.4">
      <c r="A6" s="65" t="s">
        <v>308</v>
      </c>
      <c r="B6" s="65">
        <v>2200</v>
      </c>
      <c r="C6" s="65">
        <v>2663.9866000000002</v>
      </c>
      <c r="E6" s="65" t="s">
        <v>309</v>
      </c>
      <c r="F6" s="65">
        <v>55</v>
      </c>
      <c r="G6" s="65">
        <v>15</v>
      </c>
      <c r="H6" s="65">
        <v>7</v>
      </c>
      <c r="J6" s="65" t="s">
        <v>309</v>
      </c>
      <c r="K6" s="65">
        <v>0.1</v>
      </c>
      <c r="L6" s="65">
        <v>4</v>
      </c>
      <c r="N6" s="65" t="s">
        <v>310</v>
      </c>
      <c r="O6" s="65">
        <v>50</v>
      </c>
      <c r="P6" s="65">
        <v>60</v>
      </c>
      <c r="Q6" s="65">
        <v>0</v>
      </c>
      <c r="R6" s="65">
        <v>0</v>
      </c>
      <c r="S6" s="65">
        <v>100.77388999999999</v>
      </c>
      <c r="U6" s="65" t="s">
        <v>311</v>
      </c>
      <c r="V6" s="65">
        <v>0</v>
      </c>
      <c r="W6" s="65">
        <v>0</v>
      </c>
      <c r="X6" s="65">
        <v>25</v>
      </c>
      <c r="Y6" s="65">
        <v>0</v>
      </c>
      <c r="Z6" s="65">
        <v>22.660988</v>
      </c>
    </row>
    <row r="7" spans="1:27" x14ac:dyDescent="0.4">
      <c r="E7" s="65" t="s">
        <v>312</v>
      </c>
      <c r="F7" s="65">
        <v>65</v>
      </c>
      <c r="G7" s="65">
        <v>30</v>
      </c>
      <c r="H7" s="65">
        <v>20</v>
      </c>
      <c r="J7" s="65" t="s">
        <v>312</v>
      </c>
      <c r="K7" s="65">
        <v>1</v>
      </c>
      <c r="L7" s="65">
        <v>10</v>
      </c>
    </row>
    <row r="8" spans="1:27" x14ac:dyDescent="0.4">
      <c r="E8" s="65" t="s">
        <v>313</v>
      </c>
      <c r="F8" s="65">
        <v>71.55</v>
      </c>
      <c r="G8" s="65">
        <v>9.8490000000000002</v>
      </c>
      <c r="H8" s="65">
        <v>18.600999999999999</v>
      </c>
      <c r="J8" s="65" t="s">
        <v>313</v>
      </c>
      <c r="K8" s="65">
        <v>6.5750000000000002</v>
      </c>
      <c r="L8" s="65">
        <v>15.766</v>
      </c>
    </row>
    <row r="13" spans="1:27" x14ac:dyDescent="0.4">
      <c r="A13" s="66" t="s">
        <v>314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315</v>
      </c>
      <c r="B14" s="67"/>
      <c r="C14" s="67"/>
      <c r="D14" s="67"/>
      <c r="E14" s="67"/>
      <c r="F14" s="67"/>
      <c r="H14" s="67" t="s">
        <v>316</v>
      </c>
      <c r="I14" s="67"/>
      <c r="J14" s="67"/>
      <c r="K14" s="67"/>
      <c r="L14" s="67"/>
      <c r="M14" s="67"/>
      <c r="O14" s="67" t="s">
        <v>317</v>
      </c>
      <c r="P14" s="67"/>
      <c r="Q14" s="67"/>
      <c r="R14" s="67"/>
      <c r="S14" s="67"/>
      <c r="T14" s="67"/>
      <c r="V14" s="67" t="s">
        <v>318</v>
      </c>
      <c r="W14" s="67"/>
      <c r="X14" s="67"/>
      <c r="Y14" s="67"/>
      <c r="Z14" s="67"/>
      <c r="AA14" s="67"/>
    </row>
    <row r="15" spans="1:27" x14ac:dyDescent="0.4">
      <c r="A15" s="65"/>
      <c r="B15" s="65" t="s">
        <v>302</v>
      </c>
      <c r="C15" s="65" t="s">
        <v>303</v>
      </c>
      <c r="D15" s="65" t="s">
        <v>305</v>
      </c>
      <c r="E15" s="65" t="s">
        <v>306</v>
      </c>
      <c r="F15" s="65" t="s">
        <v>307</v>
      </c>
      <c r="H15" s="65"/>
      <c r="I15" s="65" t="s">
        <v>302</v>
      </c>
      <c r="J15" s="65" t="s">
        <v>303</v>
      </c>
      <c r="K15" s="65" t="s">
        <v>305</v>
      </c>
      <c r="L15" s="65" t="s">
        <v>306</v>
      </c>
      <c r="M15" s="65" t="s">
        <v>307</v>
      </c>
      <c r="O15" s="65"/>
      <c r="P15" s="65" t="s">
        <v>302</v>
      </c>
      <c r="Q15" s="65" t="s">
        <v>303</v>
      </c>
      <c r="R15" s="65" t="s">
        <v>305</v>
      </c>
      <c r="S15" s="65" t="s">
        <v>306</v>
      </c>
      <c r="T15" s="65" t="s">
        <v>307</v>
      </c>
      <c r="V15" s="65"/>
      <c r="W15" s="65" t="s">
        <v>302</v>
      </c>
      <c r="X15" s="65" t="s">
        <v>303</v>
      </c>
      <c r="Y15" s="65" t="s">
        <v>305</v>
      </c>
      <c r="Z15" s="65" t="s">
        <v>306</v>
      </c>
      <c r="AA15" s="65" t="s">
        <v>307</v>
      </c>
    </row>
    <row r="16" spans="1:27" x14ac:dyDescent="0.4">
      <c r="A16" s="65" t="s">
        <v>319</v>
      </c>
      <c r="B16" s="65">
        <v>530</v>
      </c>
      <c r="C16" s="65">
        <v>750</v>
      </c>
      <c r="D16" s="65">
        <v>0</v>
      </c>
      <c r="E16" s="65">
        <v>3000</v>
      </c>
      <c r="F16" s="65">
        <v>444.82240000000002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19.944102999999998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4.7399009999999997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144.05047999999999</v>
      </c>
    </row>
    <row r="23" spans="1:62" x14ac:dyDescent="0.4">
      <c r="A23" s="66" t="s">
        <v>320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321</v>
      </c>
      <c r="B24" s="67"/>
      <c r="C24" s="67"/>
      <c r="D24" s="67"/>
      <c r="E24" s="67"/>
      <c r="F24" s="67"/>
      <c r="H24" s="67" t="s">
        <v>322</v>
      </c>
      <c r="I24" s="67"/>
      <c r="J24" s="67"/>
      <c r="K24" s="67"/>
      <c r="L24" s="67"/>
      <c r="M24" s="67"/>
      <c r="O24" s="67" t="s">
        <v>323</v>
      </c>
      <c r="P24" s="67"/>
      <c r="Q24" s="67"/>
      <c r="R24" s="67"/>
      <c r="S24" s="67"/>
      <c r="T24" s="67"/>
      <c r="V24" s="67" t="s">
        <v>324</v>
      </c>
      <c r="W24" s="67"/>
      <c r="X24" s="67"/>
      <c r="Y24" s="67"/>
      <c r="Z24" s="67"/>
      <c r="AA24" s="67"/>
      <c r="AC24" s="67" t="s">
        <v>325</v>
      </c>
      <c r="AD24" s="67"/>
      <c r="AE24" s="67"/>
      <c r="AF24" s="67"/>
      <c r="AG24" s="67"/>
      <c r="AH24" s="67"/>
      <c r="AJ24" s="67" t="s">
        <v>284</v>
      </c>
      <c r="AK24" s="67"/>
      <c r="AL24" s="67"/>
      <c r="AM24" s="67"/>
      <c r="AN24" s="67"/>
      <c r="AO24" s="67"/>
      <c r="AQ24" s="67" t="s">
        <v>285</v>
      </c>
      <c r="AR24" s="67"/>
      <c r="AS24" s="67"/>
      <c r="AT24" s="67"/>
      <c r="AU24" s="67"/>
      <c r="AV24" s="67"/>
      <c r="AX24" s="67" t="s">
        <v>286</v>
      </c>
      <c r="AY24" s="67"/>
      <c r="AZ24" s="67"/>
      <c r="BA24" s="67"/>
      <c r="BB24" s="67"/>
      <c r="BC24" s="67"/>
      <c r="BE24" s="67" t="s">
        <v>287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281</v>
      </c>
      <c r="C25" s="65" t="s">
        <v>282</v>
      </c>
      <c r="D25" s="65" t="s">
        <v>304</v>
      </c>
      <c r="E25" s="65" t="s">
        <v>283</v>
      </c>
      <c r="F25" s="65" t="s">
        <v>297</v>
      </c>
      <c r="H25" s="65"/>
      <c r="I25" s="65" t="s">
        <v>281</v>
      </c>
      <c r="J25" s="65" t="s">
        <v>282</v>
      </c>
      <c r="K25" s="65" t="s">
        <v>304</v>
      </c>
      <c r="L25" s="65" t="s">
        <v>283</v>
      </c>
      <c r="M25" s="65" t="s">
        <v>297</v>
      </c>
      <c r="O25" s="65"/>
      <c r="P25" s="65" t="s">
        <v>281</v>
      </c>
      <c r="Q25" s="65" t="s">
        <v>282</v>
      </c>
      <c r="R25" s="65" t="s">
        <v>304</v>
      </c>
      <c r="S25" s="65" t="s">
        <v>283</v>
      </c>
      <c r="T25" s="65" t="s">
        <v>297</v>
      </c>
      <c r="V25" s="65"/>
      <c r="W25" s="65" t="s">
        <v>281</v>
      </c>
      <c r="X25" s="65" t="s">
        <v>282</v>
      </c>
      <c r="Y25" s="65" t="s">
        <v>304</v>
      </c>
      <c r="Z25" s="65" t="s">
        <v>283</v>
      </c>
      <c r="AA25" s="65" t="s">
        <v>297</v>
      </c>
      <c r="AC25" s="65"/>
      <c r="AD25" s="65" t="s">
        <v>281</v>
      </c>
      <c r="AE25" s="65" t="s">
        <v>282</v>
      </c>
      <c r="AF25" s="65" t="s">
        <v>304</v>
      </c>
      <c r="AG25" s="65" t="s">
        <v>283</v>
      </c>
      <c r="AH25" s="65" t="s">
        <v>297</v>
      </c>
      <c r="AJ25" s="65"/>
      <c r="AK25" s="65" t="s">
        <v>281</v>
      </c>
      <c r="AL25" s="65" t="s">
        <v>282</v>
      </c>
      <c r="AM25" s="65" t="s">
        <v>304</v>
      </c>
      <c r="AN25" s="65" t="s">
        <v>283</v>
      </c>
      <c r="AO25" s="65" t="s">
        <v>297</v>
      </c>
      <c r="AQ25" s="65"/>
      <c r="AR25" s="65" t="s">
        <v>281</v>
      </c>
      <c r="AS25" s="65" t="s">
        <v>282</v>
      </c>
      <c r="AT25" s="65" t="s">
        <v>304</v>
      </c>
      <c r="AU25" s="65" t="s">
        <v>283</v>
      </c>
      <c r="AV25" s="65" t="s">
        <v>297</v>
      </c>
      <c r="AX25" s="65"/>
      <c r="AY25" s="65" t="s">
        <v>281</v>
      </c>
      <c r="AZ25" s="65" t="s">
        <v>282</v>
      </c>
      <c r="BA25" s="65" t="s">
        <v>304</v>
      </c>
      <c r="BB25" s="65" t="s">
        <v>283</v>
      </c>
      <c r="BC25" s="65" t="s">
        <v>297</v>
      </c>
      <c r="BE25" s="65"/>
      <c r="BF25" s="65" t="s">
        <v>281</v>
      </c>
      <c r="BG25" s="65" t="s">
        <v>282</v>
      </c>
      <c r="BH25" s="65" t="s">
        <v>304</v>
      </c>
      <c r="BI25" s="65" t="s">
        <v>283</v>
      </c>
      <c r="BJ25" s="65" t="s">
        <v>297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66.013260000000002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2.1421627999999999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1.6305365999999999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19.979216000000001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2.3176000000000001</v>
      </c>
      <c r="AJ26" s="65" t="s">
        <v>288</v>
      </c>
      <c r="AK26" s="65">
        <v>320</v>
      </c>
      <c r="AL26" s="65">
        <v>400</v>
      </c>
      <c r="AM26" s="65">
        <v>0</v>
      </c>
      <c r="AN26" s="65">
        <v>1000</v>
      </c>
      <c r="AO26" s="65">
        <v>487.88150000000002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14.631591999999999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2.5871564999999999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0.35596114000000001</v>
      </c>
    </row>
    <row r="33" spans="1:68" x14ac:dyDescent="0.4">
      <c r="A33" s="66" t="s">
        <v>289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177</v>
      </c>
      <c r="B34" s="67"/>
      <c r="C34" s="67"/>
      <c r="D34" s="67"/>
      <c r="E34" s="67"/>
      <c r="F34" s="67"/>
      <c r="H34" s="67" t="s">
        <v>290</v>
      </c>
      <c r="I34" s="67"/>
      <c r="J34" s="67"/>
      <c r="K34" s="67"/>
      <c r="L34" s="67"/>
      <c r="M34" s="67"/>
      <c r="O34" s="67" t="s">
        <v>326</v>
      </c>
      <c r="P34" s="67"/>
      <c r="Q34" s="67"/>
      <c r="R34" s="67"/>
      <c r="S34" s="67"/>
      <c r="T34" s="67"/>
      <c r="V34" s="67" t="s">
        <v>327</v>
      </c>
      <c r="W34" s="67"/>
      <c r="X34" s="67"/>
      <c r="Y34" s="67"/>
      <c r="Z34" s="67"/>
      <c r="AA34" s="67"/>
      <c r="AC34" s="67" t="s">
        <v>328</v>
      </c>
      <c r="AD34" s="67"/>
      <c r="AE34" s="67"/>
      <c r="AF34" s="67"/>
      <c r="AG34" s="67"/>
      <c r="AH34" s="67"/>
      <c r="AJ34" s="67" t="s">
        <v>329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302</v>
      </c>
      <c r="C35" s="65" t="s">
        <v>303</v>
      </c>
      <c r="D35" s="65" t="s">
        <v>305</v>
      </c>
      <c r="E35" s="65" t="s">
        <v>306</v>
      </c>
      <c r="F35" s="65" t="s">
        <v>307</v>
      </c>
      <c r="H35" s="65"/>
      <c r="I35" s="65" t="s">
        <v>302</v>
      </c>
      <c r="J35" s="65" t="s">
        <v>303</v>
      </c>
      <c r="K35" s="65" t="s">
        <v>305</v>
      </c>
      <c r="L35" s="65" t="s">
        <v>306</v>
      </c>
      <c r="M35" s="65" t="s">
        <v>307</v>
      </c>
      <c r="O35" s="65"/>
      <c r="P35" s="65" t="s">
        <v>302</v>
      </c>
      <c r="Q35" s="65" t="s">
        <v>303</v>
      </c>
      <c r="R35" s="65" t="s">
        <v>305</v>
      </c>
      <c r="S35" s="65" t="s">
        <v>306</v>
      </c>
      <c r="T35" s="65" t="s">
        <v>307</v>
      </c>
      <c r="V35" s="65"/>
      <c r="W35" s="65" t="s">
        <v>302</v>
      </c>
      <c r="X35" s="65" t="s">
        <v>303</v>
      </c>
      <c r="Y35" s="65" t="s">
        <v>305</v>
      </c>
      <c r="Z35" s="65" t="s">
        <v>306</v>
      </c>
      <c r="AA35" s="65" t="s">
        <v>307</v>
      </c>
      <c r="AC35" s="65"/>
      <c r="AD35" s="65" t="s">
        <v>302</v>
      </c>
      <c r="AE35" s="65" t="s">
        <v>303</v>
      </c>
      <c r="AF35" s="65" t="s">
        <v>305</v>
      </c>
      <c r="AG35" s="65" t="s">
        <v>306</v>
      </c>
      <c r="AH35" s="65" t="s">
        <v>307</v>
      </c>
      <c r="AJ35" s="65"/>
      <c r="AK35" s="65" t="s">
        <v>302</v>
      </c>
      <c r="AL35" s="65" t="s">
        <v>303</v>
      </c>
      <c r="AM35" s="65" t="s">
        <v>305</v>
      </c>
      <c r="AN35" s="65" t="s">
        <v>306</v>
      </c>
      <c r="AO35" s="65" t="s">
        <v>307</v>
      </c>
    </row>
    <row r="36" spans="1:68" x14ac:dyDescent="0.4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539.21642999999995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1551.8547000000001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6046.0020000000004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3122.0662000000002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83.71763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128.46922000000001</v>
      </c>
    </row>
    <row r="43" spans="1:68" x14ac:dyDescent="0.4">
      <c r="A43" s="66" t="s">
        <v>330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331</v>
      </c>
      <c r="B44" s="67"/>
      <c r="C44" s="67"/>
      <c r="D44" s="67"/>
      <c r="E44" s="67"/>
      <c r="F44" s="67"/>
      <c r="H44" s="67" t="s">
        <v>332</v>
      </c>
      <c r="I44" s="67"/>
      <c r="J44" s="67"/>
      <c r="K44" s="67"/>
      <c r="L44" s="67"/>
      <c r="M44" s="67"/>
      <c r="O44" s="67" t="s">
        <v>333</v>
      </c>
      <c r="P44" s="67"/>
      <c r="Q44" s="67"/>
      <c r="R44" s="67"/>
      <c r="S44" s="67"/>
      <c r="T44" s="67"/>
      <c r="V44" s="67" t="s">
        <v>334</v>
      </c>
      <c r="W44" s="67"/>
      <c r="X44" s="67"/>
      <c r="Y44" s="67"/>
      <c r="Z44" s="67"/>
      <c r="AA44" s="67"/>
      <c r="AC44" s="67" t="s">
        <v>335</v>
      </c>
      <c r="AD44" s="67"/>
      <c r="AE44" s="67"/>
      <c r="AF44" s="67"/>
      <c r="AG44" s="67"/>
      <c r="AH44" s="67"/>
      <c r="AJ44" s="67" t="s">
        <v>336</v>
      </c>
      <c r="AK44" s="67"/>
      <c r="AL44" s="67"/>
      <c r="AM44" s="67"/>
      <c r="AN44" s="67"/>
      <c r="AO44" s="67"/>
      <c r="AQ44" s="67" t="s">
        <v>337</v>
      </c>
      <c r="AR44" s="67"/>
      <c r="AS44" s="67"/>
      <c r="AT44" s="67"/>
      <c r="AU44" s="67"/>
      <c r="AV44" s="67"/>
      <c r="AX44" s="67" t="s">
        <v>338</v>
      </c>
      <c r="AY44" s="67"/>
      <c r="AZ44" s="67"/>
      <c r="BA44" s="67"/>
      <c r="BB44" s="67"/>
      <c r="BC44" s="67"/>
      <c r="BE44" s="67" t="s">
        <v>339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302</v>
      </c>
      <c r="C45" s="65" t="s">
        <v>303</v>
      </c>
      <c r="D45" s="65" t="s">
        <v>305</v>
      </c>
      <c r="E45" s="65" t="s">
        <v>306</v>
      </c>
      <c r="F45" s="65" t="s">
        <v>307</v>
      </c>
      <c r="H45" s="65"/>
      <c r="I45" s="65" t="s">
        <v>302</v>
      </c>
      <c r="J45" s="65" t="s">
        <v>303</v>
      </c>
      <c r="K45" s="65" t="s">
        <v>305</v>
      </c>
      <c r="L45" s="65" t="s">
        <v>306</v>
      </c>
      <c r="M45" s="65" t="s">
        <v>307</v>
      </c>
      <c r="O45" s="65"/>
      <c r="P45" s="65" t="s">
        <v>302</v>
      </c>
      <c r="Q45" s="65" t="s">
        <v>303</v>
      </c>
      <c r="R45" s="65" t="s">
        <v>305</v>
      </c>
      <c r="S45" s="65" t="s">
        <v>306</v>
      </c>
      <c r="T45" s="65" t="s">
        <v>307</v>
      </c>
      <c r="V45" s="65"/>
      <c r="W45" s="65" t="s">
        <v>302</v>
      </c>
      <c r="X45" s="65" t="s">
        <v>303</v>
      </c>
      <c r="Y45" s="65" t="s">
        <v>305</v>
      </c>
      <c r="Z45" s="65" t="s">
        <v>306</v>
      </c>
      <c r="AA45" s="65" t="s">
        <v>307</v>
      </c>
      <c r="AC45" s="65"/>
      <c r="AD45" s="65" t="s">
        <v>302</v>
      </c>
      <c r="AE45" s="65" t="s">
        <v>303</v>
      </c>
      <c r="AF45" s="65" t="s">
        <v>305</v>
      </c>
      <c r="AG45" s="65" t="s">
        <v>306</v>
      </c>
      <c r="AH45" s="65" t="s">
        <v>307</v>
      </c>
      <c r="AJ45" s="65"/>
      <c r="AK45" s="65" t="s">
        <v>302</v>
      </c>
      <c r="AL45" s="65" t="s">
        <v>303</v>
      </c>
      <c r="AM45" s="65" t="s">
        <v>305</v>
      </c>
      <c r="AN45" s="65" t="s">
        <v>306</v>
      </c>
      <c r="AO45" s="65" t="s">
        <v>307</v>
      </c>
      <c r="AQ45" s="65"/>
      <c r="AR45" s="65" t="s">
        <v>302</v>
      </c>
      <c r="AS45" s="65" t="s">
        <v>303</v>
      </c>
      <c r="AT45" s="65" t="s">
        <v>305</v>
      </c>
      <c r="AU45" s="65" t="s">
        <v>306</v>
      </c>
      <c r="AV45" s="65" t="s">
        <v>307</v>
      </c>
      <c r="AX45" s="65"/>
      <c r="AY45" s="65" t="s">
        <v>302</v>
      </c>
      <c r="AZ45" s="65" t="s">
        <v>303</v>
      </c>
      <c r="BA45" s="65" t="s">
        <v>305</v>
      </c>
      <c r="BB45" s="65" t="s">
        <v>306</v>
      </c>
      <c r="BC45" s="65" t="s">
        <v>307</v>
      </c>
      <c r="BE45" s="65"/>
      <c r="BF45" s="65" t="s">
        <v>302</v>
      </c>
      <c r="BG45" s="65" t="s">
        <v>303</v>
      </c>
      <c r="BH45" s="65" t="s">
        <v>305</v>
      </c>
      <c r="BI45" s="65" t="s">
        <v>306</v>
      </c>
      <c r="BJ45" s="65" t="s">
        <v>307</v>
      </c>
    </row>
    <row r="46" spans="1:68" x14ac:dyDescent="0.4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17.069724999999998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14.4677925</v>
      </c>
      <c r="O46" s="65" t="s">
        <v>340</v>
      </c>
      <c r="P46" s="65">
        <v>600</v>
      </c>
      <c r="Q46" s="65">
        <v>800</v>
      </c>
      <c r="R46" s="65">
        <v>0</v>
      </c>
      <c r="S46" s="65">
        <v>10000</v>
      </c>
      <c r="T46" s="65">
        <v>911.52020000000005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2.9135797000000001E-2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4.0422114999999996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129.35092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131.02882</v>
      </c>
      <c r="AX46" s="65" t="s">
        <v>341</v>
      </c>
      <c r="AY46" s="65"/>
      <c r="AZ46" s="65"/>
      <c r="BA46" s="65"/>
      <c r="BB46" s="65"/>
      <c r="BC46" s="65"/>
      <c r="BE46" s="65" t="s">
        <v>342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4" sqref="G14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343</v>
      </c>
      <c r="B2" s="61" t="s">
        <v>344</v>
      </c>
      <c r="C2" s="61" t="s">
        <v>291</v>
      </c>
      <c r="D2" s="61">
        <v>61</v>
      </c>
      <c r="E2" s="61">
        <v>2663.9866000000002</v>
      </c>
      <c r="F2" s="61">
        <v>387.63765999999998</v>
      </c>
      <c r="G2" s="61">
        <v>53.361632999999998</v>
      </c>
      <c r="H2" s="61">
        <v>24.725024999999999</v>
      </c>
      <c r="I2" s="61">
        <v>28.636606</v>
      </c>
      <c r="J2" s="61">
        <v>100.77388999999999</v>
      </c>
      <c r="K2" s="61">
        <v>45.217689999999997</v>
      </c>
      <c r="L2" s="61">
        <v>55.556199999999997</v>
      </c>
      <c r="M2" s="61">
        <v>22.660988</v>
      </c>
      <c r="N2" s="61">
        <v>2.2203409999999999</v>
      </c>
      <c r="O2" s="61">
        <v>11.361787</v>
      </c>
      <c r="P2" s="61">
        <v>948.46204</v>
      </c>
      <c r="Q2" s="61">
        <v>26.079606999999999</v>
      </c>
      <c r="R2" s="61">
        <v>444.82240000000002</v>
      </c>
      <c r="S2" s="61">
        <v>119.91583</v>
      </c>
      <c r="T2" s="61">
        <v>3898.8784000000001</v>
      </c>
      <c r="U2" s="61">
        <v>4.7399009999999997</v>
      </c>
      <c r="V2" s="61">
        <v>19.944102999999998</v>
      </c>
      <c r="W2" s="61">
        <v>144.05047999999999</v>
      </c>
      <c r="X2" s="61">
        <v>66.013260000000002</v>
      </c>
      <c r="Y2" s="61">
        <v>2.1421627999999999</v>
      </c>
      <c r="Z2" s="61">
        <v>1.6305365999999999</v>
      </c>
      <c r="AA2" s="61">
        <v>19.979216000000001</v>
      </c>
      <c r="AB2" s="61">
        <v>2.3176000000000001</v>
      </c>
      <c r="AC2" s="61">
        <v>487.88150000000002</v>
      </c>
      <c r="AD2" s="61">
        <v>14.631591999999999</v>
      </c>
      <c r="AE2" s="61">
        <v>2.5871564999999999</v>
      </c>
      <c r="AF2" s="61">
        <v>0.35596114000000001</v>
      </c>
      <c r="AG2" s="61">
        <v>539.21642999999995</v>
      </c>
      <c r="AH2" s="61">
        <v>265.83843999999999</v>
      </c>
      <c r="AI2" s="61">
        <v>273.37801999999999</v>
      </c>
      <c r="AJ2" s="61">
        <v>1551.8547000000001</v>
      </c>
      <c r="AK2" s="61">
        <v>6046.0020000000004</v>
      </c>
      <c r="AL2" s="61">
        <v>83.71763</v>
      </c>
      <c r="AM2" s="61">
        <v>3122.0662000000002</v>
      </c>
      <c r="AN2" s="61">
        <v>128.46922000000001</v>
      </c>
      <c r="AO2" s="61">
        <v>17.069724999999998</v>
      </c>
      <c r="AP2" s="61">
        <v>10.257467999999999</v>
      </c>
      <c r="AQ2" s="61">
        <v>6.8122559999999996</v>
      </c>
      <c r="AR2" s="61">
        <v>14.4677925</v>
      </c>
      <c r="AS2" s="61">
        <v>911.52020000000005</v>
      </c>
      <c r="AT2" s="61">
        <v>2.9135797000000001E-2</v>
      </c>
      <c r="AU2" s="61">
        <v>4.0422114999999996</v>
      </c>
      <c r="AV2" s="61">
        <v>129.35092</v>
      </c>
      <c r="AW2" s="61">
        <v>131.02882</v>
      </c>
      <c r="AX2" s="61">
        <v>6.3633784999999998E-2</v>
      </c>
      <c r="AY2" s="61">
        <v>2.1567142000000001</v>
      </c>
      <c r="AZ2" s="61">
        <v>411.69238000000001</v>
      </c>
      <c r="BA2" s="61">
        <v>49.076816999999998</v>
      </c>
      <c r="BB2" s="61">
        <v>14.996881500000001</v>
      </c>
      <c r="BC2" s="61">
        <v>18.300989999999999</v>
      </c>
      <c r="BD2" s="61">
        <v>15.772536000000001</v>
      </c>
      <c r="BE2" s="61">
        <v>0.95394219999999996</v>
      </c>
      <c r="BF2" s="61">
        <v>4.8783459999999996</v>
      </c>
      <c r="BG2" s="61">
        <v>1.3877448000000001E-3</v>
      </c>
      <c r="BH2" s="61">
        <v>6.8751489999999997E-3</v>
      </c>
      <c r="BI2" s="61">
        <v>6.3345856000000004E-3</v>
      </c>
      <c r="BJ2" s="61">
        <v>5.2278336000000002E-2</v>
      </c>
      <c r="BK2" s="61">
        <v>1.0674960000000001E-4</v>
      </c>
      <c r="BL2" s="61">
        <v>0.24966806</v>
      </c>
      <c r="BM2" s="61">
        <v>3.7073944000000001</v>
      </c>
      <c r="BN2" s="61">
        <v>0.99420624999999996</v>
      </c>
      <c r="BO2" s="61">
        <v>62.081383000000002</v>
      </c>
      <c r="BP2" s="61">
        <v>10.582777999999999</v>
      </c>
      <c r="BQ2" s="61">
        <v>17.69107</v>
      </c>
      <c r="BR2" s="61">
        <v>68.389840000000007</v>
      </c>
      <c r="BS2" s="61">
        <v>44.672283</v>
      </c>
      <c r="BT2" s="61">
        <v>10.076592</v>
      </c>
      <c r="BU2" s="61">
        <v>4.3444707999999999E-2</v>
      </c>
      <c r="BV2" s="61">
        <v>0.13889116000000001</v>
      </c>
      <c r="BW2" s="61">
        <v>0.698106</v>
      </c>
      <c r="BX2" s="61">
        <v>1.990737</v>
      </c>
      <c r="BY2" s="61">
        <v>0.26148322000000002</v>
      </c>
      <c r="BZ2" s="61">
        <v>5.1121599999999999E-4</v>
      </c>
      <c r="CA2" s="61">
        <v>1.1345736</v>
      </c>
      <c r="CB2" s="61">
        <v>5.6057427E-2</v>
      </c>
      <c r="CC2" s="61">
        <v>0.59309160000000005</v>
      </c>
      <c r="CD2" s="61">
        <v>4.5970645000000001</v>
      </c>
      <c r="CE2" s="61">
        <v>6.1071991999999999E-2</v>
      </c>
      <c r="CF2" s="61">
        <v>0.38257805</v>
      </c>
      <c r="CG2" s="61">
        <v>1.2449999E-6</v>
      </c>
      <c r="CH2" s="61">
        <v>9.0736849999999994E-2</v>
      </c>
      <c r="CI2" s="61">
        <v>6.3715430000000003E-3</v>
      </c>
      <c r="CJ2" s="61">
        <v>9.1004000000000005</v>
      </c>
      <c r="CK2" s="61">
        <v>1.7309383000000001E-2</v>
      </c>
      <c r="CL2" s="61">
        <v>0.71695304000000004</v>
      </c>
      <c r="CM2" s="61">
        <v>3.8603716000000001</v>
      </c>
      <c r="CN2" s="61">
        <v>3387.3490000000002</v>
      </c>
      <c r="CO2" s="61">
        <v>5783.8813</v>
      </c>
      <c r="CP2" s="61">
        <v>3642.9128000000001</v>
      </c>
      <c r="CQ2" s="61">
        <v>1369.3052</v>
      </c>
      <c r="CR2" s="61">
        <v>689.33130000000006</v>
      </c>
      <c r="CS2" s="61">
        <v>683.89829999999995</v>
      </c>
      <c r="CT2" s="61">
        <v>3260.8074000000001</v>
      </c>
      <c r="CU2" s="61">
        <v>1997.8304000000001</v>
      </c>
      <c r="CV2" s="61">
        <v>1998.2777000000001</v>
      </c>
      <c r="CW2" s="61">
        <v>2282.143</v>
      </c>
      <c r="CX2" s="61">
        <v>636.90380000000005</v>
      </c>
      <c r="CY2" s="61">
        <v>4251.7030000000004</v>
      </c>
      <c r="CZ2" s="61">
        <v>1892.4573</v>
      </c>
      <c r="DA2" s="61">
        <v>4989.1283999999996</v>
      </c>
      <c r="DB2" s="61">
        <v>4819.7420000000002</v>
      </c>
      <c r="DC2" s="61">
        <v>6620.7416999999996</v>
      </c>
      <c r="DD2" s="61">
        <v>11093.484</v>
      </c>
      <c r="DE2" s="61">
        <v>2615.3406</v>
      </c>
      <c r="DF2" s="61">
        <v>5463.8666999999996</v>
      </c>
      <c r="DG2" s="61">
        <v>2568.0981000000002</v>
      </c>
      <c r="DH2" s="61">
        <v>243.33537000000001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49.076816999999998</v>
      </c>
      <c r="B6">
        <f>BB2</f>
        <v>14.996881500000001</v>
      </c>
      <c r="C6">
        <f>BC2</f>
        <v>18.300989999999999</v>
      </c>
      <c r="D6">
        <f>BD2</f>
        <v>15.772536000000001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21400</v>
      </c>
      <c r="C2" s="56">
        <f ca="1">YEAR(TODAY())-YEAR(B2)+IF(TODAY()&gt;=DATE(YEAR(TODAY()),MONTH(B2),DAY(B2)),0,-1)</f>
        <v>61</v>
      </c>
      <c r="E2" s="52">
        <v>172.6</v>
      </c>
      <c r="F2" s="53" t="s">
        <v>39</v>
      </c>
      <c r="G2" s="52">
        <v>72.8</v>
      </c>
      <c r="H2" s="51" t="s">
        <v>41</v>
      </c>
      <c r="I2" s="72">
        <f>ROUND(G3/E3^2,1)</f>
        <v>24.4</v>
      </c>
    </row>
    <row r="3" spans="1:9" x14ac:dyDescent="0.4">
      <c r="E3" s="51">
        <f>E2/100</f>
        <v>1.726</v>
      </c>
      <c r="F3" s="51" t="s">
        <v>40</v>
      </c>
      <c r="G3" s="51">
        <f>G2</f>
        <v>72.8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44011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박태성, ID : H1900272)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07월 03일 13:36:41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80" zoomScaleNormal="100" zoomScaleSheetLayoutView="80" zoomScalePageLayoutView="10" workbookViewId="0">
      <selection activeCell="W10" sqref="W10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292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44011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61</v>
      </c>
      <c r="G12" s="94"/>
      <c r="H12" s="94"/>
      <c r="I12" s="94"/>
      <c r="K12" s="123">
        <f>'개인정보 및 신체계측 입력'!E2</f>
        <v>172.6</v>
      </c>
      <c r="L12" s="124"/>
      <c r="M12" s="117">
        <f>'개인정보 및 신체계측 입력'!G2</f>
        <v>72.8</v>
      </c>
      <c r="N12" s="118"/>
      <c r="O12" s="113" t="s">
        <v>271</v>
      </c>
      <c r="P12" s="107"/>
      <c r="Q12" s="90">
        <f>'개인정보 및 신체계측 입력'!I2</f>
        <v>24.4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박태성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71.55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9.8490000000000002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18.600999999999999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15.8</v>
      </c>
      <c r="L72" s="36" t="s">
        <v>53</v>
      </c>
      <c r="M72" s="36">
        <f>ROUND('DRIs DATA'!K8,1)</f>
        <v>6.6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59.31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166.2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66.010000000000005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154.51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67.400000000000006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403.07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170.7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2020-06-24T06:28:05Z</cp:lastPrinted>
  <dcterms:created xsi:type="dcterms:W3CDTF">2015-06-13T08:19:18Z</dcterms:created>
  <dcterms:modified xsi:type="dcterms:W3CDTF">2020-07-03T05:33:01Z</dcterms:modified>
</cp:coreProperties>
</file>