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<sst xmlns="http://schemas.openxmlformats.org/spreadsheetml/2006/main" count="692" uniqueCount="342">
  <si>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</si>
  <si>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</si>
  <si>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</si>
  <si>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</si>
  <si>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</si>
  <si>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</si>
  <si>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</si>
  <si>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</si>
  <si>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</si>
  <si>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</si>
  <si>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</si>
  <si>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</si>
  <si>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</si>
  <si>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</si>
  <si>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</si>
  <si>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</si>
  <si>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</si>
  <si>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</si>
  <si>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</si>
  <si>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</si>
  <si>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</si>
  <si>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</si>
  <si>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</si>
  <si>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</si>
  <si>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</si>
  <si>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</si>
  <si>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</si>
  <si>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</si>
  <si>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</si>
  <si>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</si>
  <si>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</si>
  <si>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</si>
  <si>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</si>
  <si>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</si>
  <si>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</si>
  <si>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</si>
  <si>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</si>
  <si>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</si>
  <si>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</si>
  <si>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</si>
  <si>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</si>
  <si>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</si>
  <si>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</si>
  <si>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</si>
  <si>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</si>
  <si>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</si>
  <si>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</si>
  <si>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</si>
  <si>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</si>
  <si>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</si>
  <si>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</si>
  <si>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</si>
  <si>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</si>
  <si>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</si>
  <si>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</si>
  <si>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</si>
  <si>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</si>
  <si>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</si>
  <si>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</si>
  <si>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</si>
  <si>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</si>
  <si>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</si>
  <si>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</si>
  <si>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</si>
  <si>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</si>
  <si>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</si>
  <si>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</si>
  <si>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</si>
  <si>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</si>
  <si>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</si>
  <si>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</si>
  <si>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</si>
  <si>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</si>
  <si>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</si>
  <si>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</si>
  <si>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</si>
  <si>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</si>
  <si>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</si>
  <si>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</si>
  <si>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</si>
  <si>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</si>
  <si>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</si>
  <si>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</si>
  <si>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</si>
  <si>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</si>
  <si>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</si>
  <si>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</si>
  <si>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</si>
  <si>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</si>
  <si>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</si>
  <si>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</si>
  <si>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</si>
  <si>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</si>
  <si>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</si>
  <si>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</si>
  <si>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</si>
  <si>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</si>
  <si>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</si>
  <si>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</si>
  <si>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</si>
  <si>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</si>
  <si>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</si>
  <si>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</si>
  <si>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</si>
  <si>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</si>
  <si>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</si>
  <si>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</si>
  <si>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</si>
  <si>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</si>
  <si>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</si>
  <si>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</si>
  <si>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</si>
  <si>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</si>
  <si>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</si>
  <si>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</si>
  <si>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</si>
  <si>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</si>
  <si>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</si>
  <si>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</si>
  <si>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</si>
  <si>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</si>
  <si>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</si>
  <si>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</si>
  <si>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</si>
  <si>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</si>
  <si>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</si>
  <si>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</si>
  <si>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</si>
  <si>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</si>
  <si>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</si>
  <si>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</si>
  <si>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</si>
  <si>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</si>
  <si>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</si>
  <si>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</si>
  <si>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</si>
  <si>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</si>
  <si>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</si>
  <si>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</si>
  <si>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</si>
  <si>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</si>
  <si>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</si>
  <si>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</si>
  <si>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</si>
  <si>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</si>
  <si>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</si>
  <si>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</si>
  <si>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</si>
  <si>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</si>
  <si>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</si>
  <si>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</si>
  <si>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</si>
  <si>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</si>
  <si>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</si>
  <si>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</si>
  <si>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</si>
  <si>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</si>
  <si>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</si>
  <si>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</si>
  <si>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</si>
  <si>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</si>
  <si>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</si>
  <si>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</si>
  <si>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</si>
  <si>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</si>
  <si>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</si>
  <si>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</si>
  <si>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</si>
  <si>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</si>
  <si>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</si>
  <si>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</si>
  <si>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</si>
  <si>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</si>
  <si>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</si>
  <si>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</si>
  <si>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</si>
  <si>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</si>
  <si>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</si>
  <si>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</si>
  <si>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</si>
  <si>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</si>
  <si>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</si>
  <si>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</si>
  <si>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</si>
  <si>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</si>
  <si>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</si>
  <si>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</si>
  <si>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</si>
  <si>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</si>
  <si>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</si>
  <si>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</si>
  <si>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</si>
  <si>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</si>
  <si>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</si>
  <si>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</si>
  <si>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</si>
  <si>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</si>
  <si>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</si>
  <si>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</si>
  <si>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</si>
  <si>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</si>
  <si>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</si>
  <si>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</si>
  <si>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</si>
  <si>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</si>
  <si>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</si>
  <si>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</si>
  <si>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</si>
  <si>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</si>
  <si>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</si>
  <si>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</si>
  <si>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</si>
  <si>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</si>
  <si>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</si>
  <si>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</si>
  <si>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</si>
  <si>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</si>
  <si>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</si>
  <si>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</si>
  <si>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</si>
  <si>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</si>
  <si>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</si>
  <si>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</si>
  <si>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</si>
  <si>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</si>
  <si>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</si>
  <si>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</si>
  <si>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</si>
  <si>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</si>
  <si>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</si>
  <si>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</si>
  <si>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</si>
  <si>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</si>
  <si>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</si>
  <si>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</si>
  <si>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</si>
  <si>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</si>
  <si>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</si>
  <si>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</si>
  <si>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</si>
  <si>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</si>
  <si>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</si>
  <si>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</si>
  <si>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</si>
  <si>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</si>
  <si>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</si>
  <si>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</si>
  <si>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</si>
  <si>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</si>
  <si>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</si>
  <si>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</si>
  <si>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</si>
  <si>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</si>
  <si>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</si>
  <si>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</si>
  <si>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</si>
  <si>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</si>
  <si>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</si>
  <si>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</si>
  <si>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</si>
  <si>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</si>
  <si>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</si>
  <si>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</si>
  <si>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</si>
  <si>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</si>
  <si>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</si>
  <si>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</si>
  <si>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</si>
  <si>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</si>
  <si>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</si>
  <si>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</si>
  <si>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</si>
  <si>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</si>
  <si>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</si>
  <si>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</si>
  <si>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</si>
  <si>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</si>
  <si>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</si>
  <si>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</si>
  <si>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</si>
  <si>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판토텐산</t>
    <phoneticPr fontId="1" type="noConversion"/>
  </si>
  <si>
    <t>나트륨</t>
    <phoneticPr fontId="1" type="noConversion"/>
  </si>
  <si>
    <t>염소</t>
    <phoneticPr fontId="1" type="noConversion"/>
  </si>
  <si>
    <t>셀레늄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</si>
  <si>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</si>
  <si>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</si>
  <si>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문희덕, ID : H1900274)</t>
  </si>
  <si>
    <t>출력시각</t>
    <phoneticPr fontId="1" type="noConversion"/>
  </si>
  <si>
    <t>2020년 07월 03일 13:41:55</t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</si>
  <si>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</si>
  <si>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</si>
  <si>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</si>
  <si>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</si>
  <si>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</si>
  <si>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</si>
  <si>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</si>
  <si>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</si>
  <si>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</si>
  <si>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</si>
  <si>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</si>
  <si>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</si>
  <si>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</si>
  <si>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</si>
  <si>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</si>
  <si>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</si>
  <si>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</si>
  <si>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</si>
  <si>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</si>
  <si>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</si>
  <si>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</si>
  <si>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</si>
  <si>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</si>
  <si>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</si>
  <si>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</si>
  <si>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</si>
  <si>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</si>
  <si>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</si>
  <si>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</si>
  <si>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</si>
  <si>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</si>
  <si>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</si>
  <si>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</si>
  <si>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</si>
  <si>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</si>
  <si>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</si>
  <si>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</si>
  <si>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</si>
  <si>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</si>
  <si>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</si>
  <si>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</si>
  <si>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</si>
  <si>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</si>
  <si>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</si>
  <si>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</si>
  <si>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</si>
  <si>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</si>
  <si>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</si>
  <si>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</si>
  <si>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</si>
  <si>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</si>
  <si>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H1900274</t>
  </si>
  <si>
    <t>문희덕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</si>
</sst>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76.761849999999995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25424"/>
        <c:axId val="616825816"/>
      </c:barChart>
      <c:catAx>
        <c:axId val="61682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25816"/>
        <c:crosses val="autoZero"/>
        <c:auto val="1"/>
        <c:lblAlgn val="ctr"/>
        <c:lblOffset val="100"/>
        <c:noMultiLvlLbl val="0"/>
      </c:catAx>
      <c:valAx>
        <c:axId val="61682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2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2.1577551000000001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96528"/>
        <c:axId val="531996920"/>
      </c:barChart>
      <c:catAx>
        <c:axId val="53199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96920"/>
        <c:crosses val="autoZero"/>
        <c:auto val="1"/>
        <c:lblAlgn val="ctr"/>
        <c:lblOffset val="100"/>
        <c:noMultiLvlLbl val="0"/>
      </c:catAx>
      <c:valAx>
        <c:axId val="53199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9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0.18916114000000001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97704"/>
        <c:axId val="531998096"/>
      </c:barChart>
      <c:catAx>
        <c:axId val="53199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98096"/>
        <c:crosses val="autoZero"/>
        <c:auto val="1"/>
        <c:lblAlgn val="ctr"/>
        <c:lblOffset val="100"/>
        <c:noMultiLvlLbl val="0"/>
      </c:catAx>
      <c:valAx>
        <c:axId val="53199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9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1279.5654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98880"/>
        <c:axId val="531999272"/>
      </c:barChart>
      <c:catAx>
        <c:axId val="53199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99272"/>
        <c:crosses val="autoZero"/>
        <c:auto val="1"/>
        <c:lblAlgn val="ctr"/>
        <c:lblOffset val="100"/>
        <c:noMultiLvlLbl val="0"/>
      </c:catAx>
      <c:valAx>
        <c:axId val="53199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2413.4810000000002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000056"/>
        <c:axId val="532000448"/>
      </c:barChart>
      <c:catAx>
        <c:axId val="53200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00448"/>
        <c:crosses val="autoZero"/>
        <c:auto val="1"/>
        <c:lblAlgn val="ctr"/>
        <c:lblOffset val="100"/>
        <c:noMultiLvlLbl val="0"/>
      </c:catAx>
      <c:valAx>
        <c:axId val="532000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00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45.488109999999999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001232"/>
        <c:axId val="532001624"/>
      </c:barChart>
      <c:catAx>
        <c:axId val="53200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01624"/>
        <c:crosses val="autoZero"/>
        <c:auto val="1"/>
        <c:lblAlgn val="ctr"/>
        <c:lblOffset val="100"/>
        <c:noMultiLvlLbl val="0"/>
      </c:catAx>
      <c:valAx>
        <c:axId val="53200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00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122.167175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002408"/>
        <c:axId val="532002800"/>
      </c:barChart>
      <c:catAx>
        <c:axId val="53200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02800"/>
        <c:crosses val="autoZero"/>
        <c:auto val="1"/>
        <c:lblAlgn val="ctr"/>
        <c:lblOffset val="100"/>
        <c:noMultiLvlLbl val="0"/>
      </c:catAx>
      <c:valAx>
        <c:axId val="53200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00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11.371468999999999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20760"/>
        <c:axId val="532721152"/>
      </c:barChart>
      <c:catAx>
        <c:axId val="53272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21152"/>
        <c:crosses val="autoZero"/>
        <c:auto val="1"/>
        <c:lblAlgn val="ctr"/>
        <c:lblOffset val="100"/>
        <c:noMultiLvlLbl val="0"/>
      </c:catAx>
      <c:valAx>
        <c:axId val="532721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2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840.38109999999995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21936"/>
        <c:axId val="532722328"/>
      </c:barChart>
      <c:catAx>
        <c:axId val="53272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22328"/>
        <c:crosses val="autoZero"/>
        <c:auto val="1"/>
        <c:lblAlgn val="ctr"/>
        <c:lblOffset val="100"/>
        <c:noMultiLvlLbl val="0"/>
      </c:catAx>
      <c:valAx>
        <c:axId val="5327223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2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6.4247206000000001E-2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23112"/>
        <c:axId val="532723504"/>
      </c:barChart>
      <c:catAx>
        <c:axId val="5327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23504"/>
        <c:crosses val="autoZero"/>
        <c:auto val="1"/>
        <c:lblAlgn val="ctr"/>
        <c:lblOffset val="100"/>
        <c:noMultiLvlLbl val="0"/>
      </c:catAx>
      <c:valAx>
        <c:axId val="5327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3.8130025999999999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24288"/>
        <c:axId val="532724680"/>
      </c:barChart>
      <c:catAx>
        <c:axId val="5327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24680"/>
        <c:crosses val="autoZero"/>
        <c:auto val="1"/>
        <c:lblAlgn val="ctr"/>
        <c:lblOffset val="100"/>
        <c:noMultiLvlLbl val="0"/>
      </c:catAx>
      <c:valAx>
        <c:axId val="53272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15.87364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26600"/>
        <c:axId val="510265784"/>
      </c:barChart>
      <c:catAx>
        <c:axId val="61682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65784"/>
        <c:crosses val="autoZero"/>
        <c:auto val="1"/>
        <c:lblAlgn val="ctr"/>
        <c:lblOffset val="100"/>
        <c:noMultiLvlLbl val="0"/>
      </c:catAx>
      <c:valAx>
        <c:axId val="510265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2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232.39081999999999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25856"/>
        <c:axId val="532726248"/>
      </c:barChart>
      <c:catAx>
        <c:axId val="53272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26248"/>
        <c:crosses val="autoZero"/>
        <c:auto val="1"/>
        <c:lblAlgn val="ctr"/>
        <c:lblOffset val="100"/>
        <c:noMultiLvlLbl val="0"/>
      </c:catAx>
      <c:valAx>
        <c:axId val="5327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110.54352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26640"/>
        <c:axId val="532727032"/>
      </c:barChart>
      <c:catAx>
        <c:axId val="53272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27032"/>
        <c:crosses val="autoZero"/>
        <c:auto val="1"/>
        <c:lblAlgn val="ctr"/>
        <c:lblOffset val="100"/>
        <c:noMultiLvlLbl val="0"/>
      </c:catAx>
      <c:valAx>
        <c:axId val="53272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2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5.1269999999999998</c:v>
                </c:pt>
                <c:pt idx="1">
                  <c:v>12.353999999999999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727816"/>
        <c:axId val="532728208"/>
      </c:barChart>
      <c:catAx>
        <c:axId val="53272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28208"/>
        <c:crosses val="autoZero"/>
        <c:auto val="1"/>
        <c:lblAlgn val="ctr"/>
        <c:lblOffset val="100"/>
        <c:noMultiLvlLbl val="0"/>
      </c:catAx>
      <c:valAx>
        <c:axId val="53272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2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13.253408</c:v>
                </c:pt>
                <c:pt idx="1">
                  <c:v>17.048390000000001</c:v>
                </c:pt>
                <c:pt idx="2">
                  <c:v>13.817354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291.97543000000002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384536"/>
        <c:axId val="610384928"/>
      </c:barChart>
      <c:catAx>
        <c:axId val="61038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384928"/>
        <c:crosses val="autoZero"/>
        <c:auto val="1"/>
        <c:lblAlgn val="ctr"/>
        <c:lblOffset val="100"/>
        <c:noMultiLvlLbl val="0"/>
      </c:catAx>
      <c:valAx>
        <c:axId val="610384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38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17.376169999999998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385712"/>
        <c:axId val="610386104"/>
      </c:barChart>
      <c:catAx>
        <c:axId val="6103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386104"/>
        <c:crosses val="autoZero"/>
        <c:auto val="1"/>
        <c:lblAlgn val="ctr"/>
        <c:lblOffset val="100"/>
        <c:noMultiLvlLbl val="0"/>
      </c:catAx>
      <c:valAx>
        <c:axId val="61038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3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74.902000000000001</c:v>
                </c:pt>
                <c:pt idx="1">
                  <c:v>9.14</c:v>
                </c:pt>
                <c:pt idx="2">
                  <c:v>15.958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0386888"/>
        <c:axId val="610387280"/>
      </c:barChart>
      <c:catAx>
        <c:axId val="61038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387280"/>
        <c:crosses val="autoZero"/>
        <c:auto val="1"/>
        <c:lblAlgn val="ctr"/>
        <c:lblOffset val="100"/>
        <c:noMultiLvlLbl val="0"/>
      </c:catAx>
      <c:valAx>
        <c:axId val="61038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38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2222.8135000000002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388064"/>
        <c:axId val="610388456"/>
      </c:barChart>
      <c:catAx>
        <c:axId val="6103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388456"/>
        <c:crosses val="autoZero"/>
        <c:auto val="1"/>
        <c:lblAlgn val="ctr"/>
        <c:lblOffset val="100"/>
        <c:noMultiLvlLbl val="0"/>
      </c:catAx>
      <c:valAx>
        <c:axId val="610388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3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38.696773999999998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389240"/>
        <c:axId val="610389632"/>
      </c:barChart>
      <c:catAx>
        <c:axId val="61038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389632"/>
        <c:crosses val="autoZero"/>
        <c:auto val="1"/>
        <c:lblAlgn val="ctr"/>
        <c:lblOffset val="100"/>
        <c:noMultiLvlLbl val="0"/>
      </c:catAx>
      <c:valAx>
        <c:axId val="610389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38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302.92056000000002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390416"/>
        <c:axId val="610390808"/>
      </c:barChart>
      <c:catAx>
        <c:axId val="61039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390808"/>
        <c:crosses val="autoZero"/>
        <c:auto val="1"/>
        <c:lblAlgn val="ctr"/>
        <c:lblOffset val="100"/>
        <c:noMultiLvlLbl val="0"/>
      </c:catAx>
      <c:valAx>
        <c:axId val="610390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39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5.5449232999999998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66992"/>
        <c:axId val="534467384"/>
      </c:barChart>
      <c:catAx>
        <c:axId val="53446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67384"/>
        <c:crosses val="autoZero"/>
        <c:auto val="1"/>
        <c:lblAlgn val="ctr"/>
        <c:lblOffset val="100"/>
        <c:noMultiLvlLbl val="0"/>
      </c:catAx>
      <c:valAx>
        <c:axId val="53446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6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3839.0902999999998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56848"/>
        <c:axId val="613757240"/>
      </c:barChart>
      <c:catAx>
        <c:axId val="61375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57240"/>
        <c:crosses val="autoZero"/>
        <c:auto val="1"/>
        <c:lblAlgn val="ctr"/>
        <c:lblOffset val="100"/>
        <c:noMultiLvlLbl val="0"/>
      </c:catAx>
      <c:valAx>
        <c:axId val="61375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5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11.369422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58024"/>
        <c:axId val="613758416"/>
      </c:barChart>
      <c:catAx>
        <c:axId val="61375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58416"/>
        <c:crosses val="autoZero"/>
        <c:auto val="1"/>
        <c:lblAlgn val="ctr"/>
        <c:lblOffset val="100"/>
        <c:noMultiLvlLbl val="0"/>
      </c:catAx>
      <c:valAx>
        <c:axId val="61375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5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1.8320069000000001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59200"/>
        <c:axId val="613759592"/>
      </c:barChart>
      <c:catAx>
        <c:axId val="6137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59592"/>
        <c:crosses val="autoZero"/>
        <c:auto val="1"/>
        <c:lblAlgn val="ctr"/>
        <c:lblOffset val="100"/>
        <c:noMultiLvlLbl val="0"/>
      </c:catAx>
      <c:valAx>
        <c:axId val="61375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117.61317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68168"/>
        <c:axId val="534468560"/>
      </c:barChart>
      <c:catAx>
        <c:axId val="53446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68560"/>
        <c:crosses val="autoZero"/>
        <c:auto val="1"/>
        <c:lblAlgn val="ctr"/>
        <c:lblOffset val="100"/>
        <c:noMultiLvlLbl val="0"/>
      </c:catAx>
      <c:valAx>
        <c:axId val="53446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6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1.2121493999999999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69344"/>
        <c:axId val="534469736"/>
      </c:barChart>
      <c:catAx>
        <c:axId val="5344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69736"/>
        <c:crosses val="autoZero"/>
        <c:auto val="1"/>
        <c:lblAlgn val="ctr"/>
        <c:lblOffset val="100"/>
        <c:noMultiLvlLbl val="0"/>
      </c:catAx>
      <c:valAx>
        <c:axId val="534469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18.162151000000001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70520"/>
        <c:axId val="534470912"/>
      </c:barChart>
      <c:catAx>
        <c:axId val="53447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70912"/>
        <c:crosses val="autoZero"/>
        <c:auto val="1"/>
        <c:lblAlgn val="ctr"/>
        <c:lblOffset val="100"/>
        <c:noMultiLvlLbl val="0"/>
      </c:catAx>
      <c:valAx>
        <c:axId val="53447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7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1.8320069000000001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71696"/>
        <c:axId val="534472088"/>
      </c:barChart>
      <c:catAx>
        <c:axId val="53447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72088"/>
        <c:crosses val="autoZero"/>
        <c:auto val="1"/>
        <c:lblAlgn val="ctr"/>
        <c:lblOffset val="100"/>
        <c:noMultiLvlLbl val="0"/>
      </c:catAx>
      <c:valAx>
        <c:axId val="53447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7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354.10766999999998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72872"/>
        <c:axId val="534473264"/>
      </c:barChart>
      <c:catAx>
        <c:axId val="53447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73264"/>
        <c:crosses val="autoZero"/>
        <c:auto val="1"/>
        <c:lblAlgn val="ctr"/>
        <c:lblOffset val="100"/>
        <c:noMultiLvlLbl val="0"/>
      </c:catAx>
      <c:valAx>
        <c:axId val="53447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7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9.0390420000000002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74048"/>
        <c:axId val="531995744"/>
      </c:barChart>
      <c:catAx>
        <c:axId val="53447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95744"/>
        <c:crosses val="autoZero"/>
        <c:auto val="1"/>
        <c:lblAlgn val="ctr"/>
        <c:lblOffset val="100"/>
        <c:noMultiLvlLbl val="0"/>
      </c:catAx>
      <c:valAx>
        <c:axId val="53199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문희덕, ID : H1900274)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13:41:55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2222.8135000000002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76.761849999999995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15.87364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74.902000000000001</v>
      </c>
      <c r="G8" s="59">
        <f>'DRIs DATA 입력'!G8</f>
        <v>9.14</v>
      </c>
      <c r="H8" s="59">
        <f>'DRIs DATA 입력'!H8</f>
        <v>15.958</v>
      </c>
      <c r="I8" s="46"/>
      <c r="J8" s="59" t="s">
        <v>216</v>
      </c>
      <c r="K8" s="59">
        <f>'DRIs DATA 입력'!K8</f>
        <v>5.1269999999999998</v>
      </c>
      <c r="L8" s="59">
        <f>'DRIs DATA 입력'!L8</f>
        <v>12.353999999999999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291.97543000000002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17.376169999999998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5.5449232999999998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117.61317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38.696773999999998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1.5831478999999999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1.2121493999999999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18.162151000000001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1.8320069000000001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354.10766999999998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9.0390420000000002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2.1577551000000001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0.18916114000000001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302.92056000000002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1279.5654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3839.0902999999998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2413.4810000000002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45.488109999999999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122.167175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11.369422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11.371468999999999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840.38109999999995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6.4247206000000001E-2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3.8130025999999999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232.39081999999999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110.54352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40" sqref="E4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286</v>
      </c>
      <c r="G1" s="62" t="s">
        <v>287</v>
      </c>
      <c r="H1" s="61" t="s">
        <v>288</v>
      </c>
    </row>
    <row r="3" spans="1:27" x14ac:dyDescent="0.4">
      <c r="A3" s="68" t="s">
        <v>276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289</v>
      </c>
      <c r="K4" s="70"/>
      <c r="L4" s="71"/>
      <c r="N4" s="67" t="s">
        <v>290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4">
      <c r="A5" s="65"/>
      <c r="B5" s="65" t="s">
        <v>291</v>
      </c>
      <c r="C5" s="65" t="s">
        <v>292</v>
      </c>
      <c r="E5" s="65"/>
      <c r="F5" s="65" t="s">
        <v>293</v>
      </c>
      <c r="G5" s="65" t="s">
        <v>294</v>
      </c>
      <c r="H5" s="65" t="s">
        <v>290</v>
      </c>
      <c r="J5" s="65"/>
      <c r="K5" s="65" t="s">
        <v>295</v>
      </c>
      <c r="L5" s="65" t="s">
        <v>296</v>
      </c>
      <c r="N5" s="65"/>
      <c r="O5" s="65" t="s">
        <v>297</v>
      </c>
      <c r="P5" s="65" t="s">
        <v>298</v>
      </c>
      <c r="Q5" s="65" t="s">
        <v>299</v>
      </c>
      <c r="R5" s="65" t="s">
        <v>300</v>
      </c>
      <c r="S5" s="65" t="s">
        <v>292</v>
      </c>
      <c r="U5" s="65"/>
      <c r="V5" s="65" t="s">
        <v>297</v>
      </c>
      <c r="W5" s="65" t="s">
        <v>298</v>
      </c>
      <c r="X5" s="65" t="s">
        <v>299</v>
      </c>
      <c r="Y5" s="65" t="s">
        <v>300</v>
      </c>
      <c r="Z5" s="65" t="s">
        <v>292</v>
      </c>
    </row>
    <row r="6" spans="1:27" x14ac:dyDescent="0.4">
      <c r="A6" s="65" t="s">
        <v>301</v>
      </c>
      <c r="B6" s="65">
        <v>2200</v>
      </c>
      <c r="C6" s="65">
        <v>2222.8135000000002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303</v>
      </c>
      <c r="O6" s="65">
        <v>50</v>
      </c>
      <c r="P6" s="65">
        <v>60</v>
      </c>
      <c r="Q6" s="65">
        <v>0</v>
      </c>
      <c r="R6" s="65">
        <v>0</v>
      </c>
      <c r="S6" s="65">
        <v>76.761849999999995</v>
      </c>
      <c r="U6" s="65" t="s">
        <v>304</v>
      </c>
      <c r="V6" s="65">
        <v>0</v>
      </c>
      <c r="W6" s="65">
        <v>0</v>
      </c>
      <c r="X6" s="65">
        <v>25</v>
      </c>
      <c r="Y6" s="65">
        <v>0</v>
      </c>
      <c r="Z6" s="65">
        <v>15.87364</v>
      </c>
    </row>
    <row r="7" spans="1:27" x14ac:dyDescent="0.4">
      <c r="E7" s="65" t="s">
        <v>305</v>
      </c>
      <c r="F7" s="65">
        <v>65</v>
      </c>
      <c r="G7" s="65">
        <v>30</v>
      </c>
      <c r="H7" s="65">
        <v>20</v>
      </c>
      <c r="J7" s="65" t="s">
        <v>305</v>
      </c>
      <c r="K7" s="65">
        <v>1</v>
      </c>
      <c r="L7" s="65">
        <v>10</v>
      </c>
    </row>
    <row r="8" spans="1:27" x14ac:dyDescent="0.4">
      <c r="E8" s="65" t="s">
        <v>306</v>
      </c>
      <c r="F8" s="65">
        <v>74.902000000000001</v>
      </c>
      <c r="G8" s="65">
        <v>9.14</v>
      </c>
      <c r="H8" s="65">
        <v>15.958</v>
      </c>
      <c r="J8" s="65" t="s">
        <v>306</v>
      </c>
      <c r="K8" s="65">
        <v>5.1269999999999998</v>
      </c>
      <c r="L8" s="65">
        <v>12.353999999999999</v>
      </c>
    </row>
    <row r="13" spans="1:27" x14ac:dyDescent="0.4">
      <c r="A13" s="66" t="s">
        <v>307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308</v>
      </c>
      <c r="B14" s="67"/>
      <c r="C14" s="67"/>
      <c r="D14" s="67"/>
      <c r="E14" s="67"/>
      <c r="F14" s="67"/>
      <c r="H14" s="67" t="s">
        <v>309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311</v>
      </c>
      <c r="W14" s="67"/>
      <c r="X14" s="67"/>
      <c r="Y14" s="67"/>
      <c r="Z14" s="67"/>
      <c r="AA14" s="67"/>
    </row>
    <row r="15" spans="1:27" x14ac:dyDescent="0.4">
      <c r="A15" s="65"/>
      <c r="B15" s="65" t="s">
        <v>297</v>
      </c>
      <c r="C15" s="65" t="s">
        <v>298</v>
      </c>
      <c r="D15" s="65" t="s">
        <v>299</v>
      </c>
      <c r="E15" s="65" t="s">
        <v>300</v>
      </c>
      <c r="F15" s="65" t="s">
        <v>292</v>
      </c>
      <c r="H15" s="65"/>
      <c r="I15" s="65" t="s">
        <v>297</v>
      </c>
      <c r="J15" s="65" t="s">
        <v>298</v>
      </c>
      <c r="K15" s="65" t="s">
        <v>299</v>
      </c>
      <c r="L15" s="65" t="s">
        <v>300</v>
      </c>
      <c r="M15" s="65" t="s">
        <v>292</v>
      </c>
      <c r="O15" s="65"/>
      <c r="P15" s="65" t="s">
        <v>297</v>
      </c>
      <c r="Q15" s="65" t="s">
        <v>298</v>
      </c>
      <c r="R15" s="65" t="s">
        <v>299</v>
      </c>
      <c r="S15" s="65" t="s">
        <v>300</v>
      </c>
      <c r="T15" s="65" t="s">
        <v>292</v>
      </c>
      <c r="V15" s="65"/>
      <c r="W15" s="65" t="s">
        <v>297</v>
      </c>
      <c r="X15" s="65" t="s">
        <v>298</v>
      </c>
      <c r="Y15" s="65" t="s">
        <v>299</v>
      </c>
      <c r="Z15" s="65" t="s">
        <v>300</v>
      </c>
      <c r="AA15" s="65" t="s">
        <v>292</v>
      </c>
    </row>
    <row r="16" spans="1:27" x14ac:dyDescent="0.4">
      <c r="A16" s="65" t="s">
        <v>312</v>
      </c>
      <c r="B16" s="65">
        <v>530</v>
      </c>
      <c r="C16" s="65">
        <v>750</v>
      </c>
      <c r="D16" s="65">
        <v>0</v>
      </c>
      <c r="E16" s="65">
        <v>3000</v>
      </c>
      <c r="F16" s="65">
        <v>291.97543000000002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17.376169999999998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5.5449232999999998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117.61317</v>
      </c>
    </row>
    <row r="23" spans="1:62" x14ac:dyDescent="0.4">
      <c r="A23" s="66" t="s">
        <v>313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314</v>
      </c>
      <c r="B24" s="67"/>
      <c r="C24" s="67"/>
      <c r="D24" s="67"/>
      <c r="E24" s="67"/>
      <c r="F24" s="67"/>
      <c r="H24" s="67" t="s">
        <v>315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317</v>
      </c>
      <c r="W24" s="67"/>
      <c r="X24" s="67"/>
      <c r="Y24" s="67"/>
      <c r="Z24" s="67"/>
      <c r="AA24" s="67"/>
      <c r="AC24" s="67" t="s">
        <v>318</v>
      </c>
      <c r="AD24" s="67"/>
      <c r="AE24" s="67"/>
      <c r="AF24" s="67"/>
      <c r="AG24" s="67"/>
      <c r="AH24" s="67"/>
      <c r="AJ24" s="67" t="s">
        <v>319</v>
      </c>
      <c r="AK24" s="67"/>
      <c r="AL24" s="67"/>
      <c r="AM24" s="67"/>
      <c r="AN24" s="67"/>
      <c r="AO24" s="67"/>
      <c r="AQ24" s="67" t="s">
        <v>320</v>
      </c>
      <c r="AR24" s="67"/>
      <c r="AS24" s="67"/>
      <c r="AT24" s="67"/>
      <c r="AU24" s="67"/>
      <c r="AV24" s="67"/>
      <c r="AX24" s="67" t="s">
        <v>280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297</v>
      </c>
      <c r="C25" s="65" t="s">
        <v>298</v>
      </c>
      <c r="D25" s="65" t="s">
        <v>299</v>
      </c>
      <c r="E25" s="65" t="s">
        <v>300</v>
      </c>
      <c r="F25" s="65" t="s">
        <v>292</v>
      </c>
      <c r="H25" s="65"/>
      <c r="I25" s="65" t="s">
        <v>297</v>
      </c>
      <c r="J25" s="65" t="s">
        <v>298</v>
      </c>
      <c r="K25" s="65" t="s">
        <v>299</v>
      </c>
      <c r="L25" s="65" t="s">
        <v>300</v>
      </c>
      <c r="M25" s="65" t="s">
        <v>292</v>
      </c>
      <c r="O25" s="65"/>
      <c r="P25" s="65" t="s">
        <v>297</v>
      </c>
      <c r="Q25" s="65" t="s">
        <v>298</v>
      </c>
      <c r="R25" s="65" t="s">
        <v>299</v>
      </c>
      <c r="S25" s="65" t="s">
        <v>300</v>
      </c>
      <c r="T25" s="65" t="s">
        <v>292</v>
      </c>
      <c r="V25" s="65"/>
      <c r="W25" s="65" t="s">
        <v>297</v>
      </c>
      <c r="X25" s="65" t="s">
        <v>298</v>
      </c>
      <c r="Y25" s="65" t="s">
        <v>299</v>
      </c>
      <c r="Z25" s="65" t="s">
        <v>300</v>
      </c>
      <c r="AA25" s="65" t="s">
        <v>292</v>
      </c>
      <c r="AC25" s="65"/>
      <c r="AD25" s="65" t="s">
        <v>297</v>
      </c>
      <c r="AE25" s="65" t="s">
        <v>298</v>
      </c>
      <c r="AF25" s="65" t="s">
        <v>299</v>
      </c>
      <c r="AG25" s="65" t="s">
        <v>300</v>
      </c>
      <c r="AH25" s="65" t="s">
        <v>292</v>
      </c>
      <c r="AJ25" s="65"/>
      <c r="AK25" s="65" t="s">
        <v>297</v>
      </c>
      <c r="AL25" s="65" t="s">
        <v>298</v>
      </c>
      <c r="AM25" s="65" t="s">
        <v>299</v>
      </c>
      <c r="AN25" s="65" t="s">
        <v>300</v>
      </c>
      <c r="AO25" s="65" t="s">
        <v>292</v>
      </c>
      <c r="AQ25" s="65"/>
      <c r="AR25" s="65" t="s">
        <v>297</v>
      </c>
      <c r="AS25" s="65" t="s">
        <v>298</v>
      </c>
      <c r="AT25" s="65" t="s">
        <v>299</v>
      </c>
      <c r="AU25" s="65" t="s">
        <v>300</v>
      </c>
      <c r="AV25" s="65" t="s">
        <v>292</v>
      </c>
      <c r="AX25" s="65"/>
      <c r="AY25" s="65" t="s">
        <v>297</v>
      </c>
      <c r="AZ25" s="65" t="s">
        <v>298</v>
      </c>
      <c r="BA25" s="65" t="s">
        <v>299</v>
      </c>
      <c r="BB25" s="65" t="s">
        <v>300</v>
      </c>
      <c r="BC25" s="65" t="s">
        <v>292</v>
      </c>
      <c r="BE25" s="65"/>
      <c r="BF25" s="65" t="s">
        <v>297</v>
      </c>
      <c r="BG25" s="65" t="s">
        <v>298</v>
      </c>
      <c r="BH25" s="65" t="s">
        <v>299</v>
      </c>
      <c r="BI25" s="65" t="s">
        <v>300</v>
      </c>
      <c r="BJ25" s="65" t="s">
        <v>292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38.696773999999998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1.5831478999999999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1.2121493999999999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18.162151000000001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1.8320069000000001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354.10766999999998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9.0390420000000002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2.1577551000000001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0.18916114000000001</v>
      </c>
    </row>
    <row r="33" spans="1:68" x14ac:dyDescent="0.4">
      <c r="A33" s="66" t="s">
        <v>323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324</v>
      </c>
      <c r="B34" s="67"/>
      <c r="C34" s="67"/>
      <c r="D34" s="67"/>
      <c r="E34" s="67"/>
      <c r="F34" s="67"/>
      <c r="H34" s="67" t="s">
        <v>325</v>
      </c>
      <c r="I34" s="67"/>
      <c r="J34" s="67"/>
      <c r="K34" s="67"/>
      <c r="L34" s="67"/>
      <c r="M34" s="67"/>
      <c r="O34" s="67" t="s">
        <v>281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282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297</v>
      </c>
      <c r="C35" s="65" t="s">
        <v>298</v>
      </c>
      <c r="D35" s="65" t="s">
        <v>299</v>
      </c>
      <c r="E35" s="65" t="s">
        <v>300</v>
      </c>
      <c r="F35" s="65" t="s">
        <v>292</v>
      </c>
      <c r="H35" s="65"/>
      <c r="I35" s="65" t="s">
        <v>297</v>
      </c>
      <c r="J35" s="65" t="s">
        <v>298</v>
      </c>
      <c r="K35" s="65" t="s">
        <v>299</v>
      </c>
      <c r="L35" s="65" t="s">
        <v>300</v>
      </c>
      <c r="M35" s="65" t="s">
        <v>292</v>
      </c>
      <c r="O35" s="65"/>
      <c r="P35" s="65" t="s">
        <v>297</v>
      </c>
      <c r="Q35" s="65" t="s">
        <v>298</v>
      </c>
      <c r="R35" s="65" t="s">
        <v>299</v>
      </c>
      <c r="S35" s="65" t="s">
        <v>300</v>
      </c>
      <c r="T35" s="65" t="s">
        <v>292</v>
      </c>
      <c r="V35" s="65"/>
      <c r="W35" s="65" t="s">
        <v>297</v>
      </c>
      <c r="X35" s="65" t="s">
        <v>298</v>
      </c>
      <c r="Y35" s="65" t="s">
        <v>299</v>
      </c>
      <c r="Z35" s="65" t="s">
        <v>300</v>
      </c>
      <c r="AA35" s="65" t="s">
        <v>292</v>
      </c>
      <c r="AC35" s="65"/>
      <c r="AD35" s="65" t="s">
        <v>297</v>
      </c>
      <c r="AE35" s="65" t="s">
        <v>298</v>
      </c>
      <c r="AF35" s="65" t="s">
        <v>299</v>
      </c>
      <c r="AG35" s="65" t="s">
        <v>300</v>
      </c>
      <c r="AH35" s="65" t="s">
        <v>292</v>
      </c>
      <c r="AJ35" s="65"/>
      <c r="AK35" s="65" t="s">
        <v>297</v>
      </c>
      <c r="AL35" s="65" t="s">
        <v>298</v>
      </c>
      <c r="AM35" s="65" t="s">
        <v>299</v>
      </c>
      <c r="AN35" s="65" t="s">
        <v>300</v>
      </c>
      <c r="AO35" s="65" t="s">
        <v>292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302.92056000000002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1279.5654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3839.0902999999998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2413.4810000000002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45.488109999999999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122.167175</v>
      </c>
    </row>
    <row r="43" spans="1:68" x14ac:dyDescent="0.4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283</v>
      </c>
      <c r="AR44" s="67"/>
      <c r="AS44" s="67"/>
      <c r="AT44" s="67"/>
      <c r="AU44" s="67"/>
      <c r="AV44" s="67"/>
      <c r="AX44" s="67" t="s">
        <v>335</v>
      </c>
      <c r="AY44" s="67"/>
      <c r="AZ44" s="67"/>
      <c r="BA44" s="67"/>
      <c r="BB44" s="67"/>
      <c r="BC44" s="67"/>
      <c r="BE44" s="67" t="s">
        <v>336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297</v>
      </c>
      <c r="C45" s="65" t="s">
        <v>298</v>
      </c>
      <c r="D45" s="65" t="s">
        <v>299</v>
      </c>
      <c r="E45" s="65" t="s">
        <v>300</v>
      </c>
      <c r="F45" s="65" t="s">
        <v>292</v>
      </c>
      <c r="H45" s="65"/>
      <c r="I45" s="65" t="s">
        <v>297</v>
      </c>
      <c r="J45" s="65" t="s">
        <v>298</v>
      </c>
      <c r="K45" s="65" t="s">
        <v>299</v>
      </c>
      <c r="L45" s="65" t="s">
        <v>300</v>
      </c>
      <c r="M45" s="65" t="s">
        <v>292</v>
      </c>
      <c r="O45" s="65"/>
      <c r="P45" s="65" t="s">
        <v>297</v>
      </c>
      <c r="Q45" s="65" t="s">
        <v>298</v>
      </c>
      <c r="R45" s="65" t="s">
        <v>299</v>
      </c>
      <c r="S45" s="65" t="s">
        <v>300</v>
      </c>
      <c r="T45" s="65" t="s">
        <v>292</v>
      </c>
      <c r="V45" s="65"/>
      <c r="W45" s="65" t="s">
        <v>297</v>
      </c>
      <c r="X45" s="65" t="s">
        <v>298</v>
      </c>
      <c r="Y45" s="65" t="s">
        <v>299</v>
      </c>
      <c r="Z45" s="65" t="s">
        <v>300</v>
      </c>
      <c r="AA45" s="65" t="s">
        <v>292</v>
      </c>
      <c r="AC45" s="65"/>
      <c r="AD45" s="65" t="s">
        <v>297</v>
      </c>
      <c r="AE45" s="65" t="s">
        <v>298</v>
      </c>
      <c r="AF45" s="65" t="s">
        <v>299</v>
      </c>
      <c r="AG45" s="65" t="s">
        <v>300</v>
      </c>
      <c r="AH45" s="65" t="s">
        <v>292</v>
      </c>
      <c r="AJ45" s="65"/>
      <c r="AK45" s="65" t="s">
        <v>297</v>
      </c>
      <c r="AL45" s="65" t="s">
        <v>298</v>
      </c>
      <c r="AM45" s="65" t="s">
        <v>299</v>
      </c>
      <c r="AN45" s="65" t="s">
        <v>300</v>
      </c>
      <c r="AO45" s="65" t="s">
        <v>292</v>
      </c>
      <c r="AQ45" s="65"/>
      <c r="AR45" s="65" t="s">
        <v>297</v>
      </c>
      <c r="AS45" s="65" t="s">
        <v>298</v>
      </c>
      <c r="AT45" s="65" t="s">
        <v>299</v>
      </c>
      <c r="AU45" s="65" t="s">
        <v>300</v>
      </c>
      <c r="AV45" s="65" t="s">
        <v>292</v>
      </c>
      <c r="AX45" s="65"/>
      <c r="AY45" s="65" t="s">
        <v>297</v>
      </c>
      <c r="AZ45" s="65" t="s">
        <v>298</v>
      </c>
      <c r="BA45" s="65" t="s">
        <v>299</v>
      </c>
      <c r="BB45" s="65" t="s">
        <v>300</v>
      </c>
      <c r="BC45" s="65" t="s">
        <v>292</v>
      </c>
      <c r="BE45" s="65"/>
      <c r="BF45" s="65" t="s">
        <v>297</v>
      </c>
      <c r="BG45" s="65" t="s">
        <v>298</v>
      </c>
      <c r="BH45" s="65" t="s">
        <v>299</v>
      </c>
      <c r="BI45" s="65" t="s">
        <v>300</v>
      </c>
      <c r="BJ45" s="65" t="s">
        <v>292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11.369422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11.371468999999999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840.38109999999995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6.4247206000000001E-2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3.8130025999999999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232.39081999999999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110.54352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7" sqref="G7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284</v>
      </c>
      <c r="D2" s="61">
        <v>55</v>
      </c>
      <c r="E2" s="61">
        <v>2222.8135000000002</v>
      </c>
      <c r="F2" s="61">
        <v>360.29144000000002</v>
      </c>
      <c r="G2" s="61">
        <v>43.964042999999997</v>
      </c>
      <c r="H2" s="61">
        <v>21.056927000000002</v>
      </c>
      <c r="I2" s="61">
        <v>22.907114</v>
      </c>
      <c r="J2" s="61">
        <v>76.761849999999995</v>
      </c>
      <c r="K2" s="61">
        <v>36.342132999999997</v>
      </c>
      <c r="L2" s="61">
        <v>40.419711999999997</v>
      </c>
      <c r="M2" s="61">
        <v>15.87364</v>
      </c>
      <c r="N2" s="61">
        <v>2.1020789999999998</v>
      </c>
      <c r="O2" s="61">
        <v>7.4705032999999998</v>
      </c>
      <c r="P2" s="61">
        <v>566.20590000000004</v>
      </c>
      <c r="Q2" s="61">
        <v>18.434072</v>
      </c>
      <c r="R2" s="61">
        <v>291.97543000000002</v>
      </c>
      <c r="S2" s="61">
        <v>97.071910000000003</v>
      </c>
      <c r="T2" s="61">
        <v>2338.8425000000002</v>
      </c>
      <c r="U2" s="61">
        <v>5.5449232999999998</v>
      </c>
      <c r="V2" s="61">
        <v>17.376169999999998</v>
      </c>
      <c r="W2" s="61">
        <v>117.61317</v>
      </c>
      <c r="X2" s="61">
        <v>38.696773999999998</v>
      </c>
      <c r="Y2" s="61">
        <v>1.5831478999999999</v>
      </c>
      <c r="Z2" s="61">
        <v>1.2121493999999999</v>
      </c>
      <c r="AA2" s="61">
        <v>18.162151000000001</v>
      </c>
      <c r="AB2" s="61">
        <v>1.8320069000000001</v>
      </c>
      <c r="AC2" s="61">
        <v>354.10766999999998</v>
      </c>
      <c r="AD2" s="61">
        <v>9.0390420000000002</v>
      </c>
      <c r="AE2" s="61">
        <v>2.1577551000000001</v>
      </c>
      <c r="AF2" s="61">
        <v>0.18916114000000001</v>
      </c>
      <c r="AG2" s="61">
        <v>302.92056000000002</v>
      </c>
      <c r="AH2" s="61">
        <v>179.10954000000001</v>
      </c>
      <c r="AI2" s="61">
        <v>123.81101</v>
      </c>
      <c r="AJ2" s="61">
        <v>1279.5654</v>
      </c>
      <c r="AK2" s="61">
        <v>3839.0902999999998</v>
      </c>
      <c r="AL2" s="61">
        <v>45.488109999999999</v>
      </c>
      <c r="AM2" s="61">
        <v>2413.4810000000002</v>
      </c>
      <c r="AN2" s="61">
        <v>122.167175</v>
      </c>
      <c r="AO2" s="61">
        <v>11.369422</v>
      </c>
      <c r="AP2" s="61">
        <v>7.5109754000000004</v>
      </c>
      <c r="AQ2" s="61">
        <v>3.8584472999999999</v>
      </c>
      <c r="AR2" s="61">
        <v>11.371468999999999</v>
      </c>
      <c r="AS2" s="61">
        <v>840.38109999999995</v>
      </c>
      <c r="AT2" s="61">
        <v>6.4247206000000001E-2</v>
      </c>
      <c r="AU2" s="61">
        <v>3.8130025999999999</v>
      </c>
      <c r="AV2" s="61">
        <v>232.39081999999999</v>
      </c>
      <c r="AW2" s="61">
        <v>110.54352</v>
      </c>
      <c r="AX2" s="61">
        <v>3.7007295000000003E-2</v>
      </c>
      <c r="AY2" s="61">
        <v>1.3840604000000001</v>
      </c>
      <c r="AZ2" s="61">
        <v>287.41417999999999</v>
      </c>
      <c r="BA2" s="61">
        <v>44.121994000000001</v>
      </c>
      <c r="BB2" s="61">
        <v>13.253408</v>
      </c>
      <c r="BC2" s="61">
        <v>17.048390000000001</v>
      </c>
      <c r="BD2" s="61">
        <v>13.817354</v>
      </c>
      <c r="BE2" s="61">
        <v>1.3831036000000001</v>
      </c>
      <c r="BF2" s="61">
        <v>2.4690837999999999</v>
      </c>
      <c r="BG2" s="61">
        <v>4.5795576000000001E-4</v>
      </c>
      <c r="BH2" s="61">
        <v>5.6595579999999999E-4</v>
      </c>
      <c r="BI2" s="61">
        <v>1.2207987E-3</v>
      </c>
      <c r="BJ2" s="61">
        <v>2.6570663000000001E-2</v>
      </c>
      <c r="BK2" s="61">
        <v>3.5227366999999997E-5</v>
      </c>
      <c r="BL2" s="61">
        <v>0.14548342</v>
      </c>
      <c r="BM2" s="61">
        <v>2.7696160000000001</v>
      </c>
      <c r="BN2" s="61">
        <v>0.80212532999999997</v>
      </c>
      <c r="BO2" s="61">
        <v>41.334525999999997</v>
      </c>
      <c r="BP2" s="61">
        <v>6.8670809999999998</v>
      </c>
      <c r="BQ2" s="61">
        <v>11.276598999999999</v>
      </c>
      <c r="BR2" s="61">
        <v>47.471252</v>
      </c>
      <c r="BS2" s="61">
        <v>29.326274999999999</v>
      </c>
      <c r="BT2" s="61">
        <v>5.7342924999999996</v>
      </c>
      <c r="BU2" s="61">
        <v>3.3918869999999997E-2</v>
      </c>
      <c r="BV2" s="61">
        <v>6.7114450000000006E-2</v>
      </c>
      <c r="BW2" s="61">
        <v>0.44517508</v>
      </c>
      <c r="BX2" s="61">
        <v>1.7225824999999999</v>
      </c>
      <c r="BY2" s="61">
        <v>0.12623419999999999</v>
      </c>
      <c r="BZ2" s="61">
        <v>7.9427513999999998E-4</v>
      </c>
      <c r="CA2" s="61">
        <v>0.88882380000000005</v>
      </c>
      <c r="CB2" s="61">
        <v>2.5200324E-2</v>
      </c>
      <c r="CC2" s="61">
        <v>0.17048141</v>
      </c>
      <c r="CD2" s="61">
        <v>3.0353333999999998</v>
      </c>
      <c r="CE2" s="61">
        <v>3.221682E-2</v>
      </c>
      <c r="CF2" s="61">
        <v>1.1165792000000001</v>
      </c>
      <c r="CG2" s="61">
        <v>2.4899998E-6</v>
      </c>
      <c r="CH2" s="61">
        <v>0.10163738999999999</v>
      </c>
      <c r="CI2" s="61">
        <v>0</v>
      </c>
      <c r="CJ2" s="61">
        <v>6.7349880000000004</v>
      </c>
      <c r="CK2" s="61">
        <v>8.8779400000000008E-3</v>
      </c>
      <c r="CL2" s="61">
        <v>0.56272060000000002</v>
      </c>
      <c r="CM2" s="61">
        <v>2.5486336000000001</v>
      </c>
      <c r="CN2" s="61">
        <v>2576.5268999999998</v>
      </c>
      <c r="CO2" s="61">
        <v>4382.1283999999996</v>
      </c>
      <c r="CP2" s="61">
        <v>2365.7240000000002</v>
      </c>
      <c r="CQ2" s="61">
        <v>1007.4295</v>
      </c>
      <c r="CR2" s="61">
        <v>498.82578000000001</v>
      </c>
      <c r="CS2" s="61">
        <v>578.60860000000002</v>
      </c>
      <c r="CT2" s="61">
        <v>2450.4783000000002</v>
      </c>
      <c r="CU2" s="61">
        <v>1369.0898</v>
      </c>
      <c r="CV2" s="61">
        <v>1801.6068</v>
      </c>
      <c r="CW2" s="61">
        <v>1506.5645999999999</v>
      </c>
      <c r="CX2" s="61">
        <v>454.36126999999999</v>
      </c>
      <c r="CY2" s="61">
        <v>3466.9616999999998</v>
      </c>
      <c r="CZ2" s="61">
        <v>1585.7544</v>
      </c>
      <c r="DA2" s="61">
        <v>3478.4940999999999</v>
      </c>
      <c r="DB2" s="61">
        <v>3754.0459999999998</v>
      </c>
      <c r="DC2" s="61">
        <v>4357.8419999999996</v>
      </c>
      <c r="DD2" s="61">
        <v>7382.0770000000002</v>
      </c>
      <c r="DE2" s="61">
        <v>1638.7837</v>
      </c>
      <c r="DF2" s="61">
        <v>4094.39</v>
      </c>
      <c r="DG2" s="61">
        <v>1660.8342</v>
      </c>
      <c r="DH2" s="61">
        <v>126.85380000000001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44.121994000000001</v>
      </c>
      <c r="B6">
        <f>BB2</f>
        <v>13.253408</v>
      </c>
      <c r="C6">
        <f>BC2</f>
        <v>17.048390000000001</v>
      </c>
      <c r="D6">
        <f>BD2</f>
        <v>13.817354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23636</v>
      </c>
      <c r="C2" s="56">
        <f ca="1">YEAR(TODAY())-YEAR(B2)+IF(TODAY()&gt;=DATE(YEAR(TODAY()),MONTH(B2),DAY(B2)),0,-1)</f>
        <v>55</v>
      </c>
      <c r="E2" s="52">
        <v>167.8</v>
      </c>
      <c r="F2" s="53" t="s">
        <v>39</v>
      </c>
      <c r="G2" s="52">
        <v>58.8</v>
      </c>
      <c r="H2" s="51" t="s">
        <v>41</v>
      </c>
      <c r="I2" s="72">
        <f>ROUND(G3/E3^2,1)</f>
        <v>20.9</v>
      </c>
    </row>
    <row r="3" spans="1:9" x14ac:dyDescent="0.4">
      <c r="E3" s="51">
        <f>E2/100</f>
        <v>1.6780000000000002</v>
      </c>
      <c r="F3" s="51" t="s">
        <v>40</v>
      </c>
      <c r="G3" s="51">
        <f>G2</f>
        <v>58.8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문희덕, ID : H1900274)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13:41:55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285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44013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55</v>
      </c>
      <c r="G12" s="94"/>
      <c r="H12" s="94"/>
      <c r="I12" s="94"/>
      <c r="K12" s="123">
        <f>'개인정보 및 신체계측 입력'!E2</f>
        <v>167.8</v>
      </c>
      <c r="L12" s="124"/>
      <c r="M12" s="117">
        <f>'개인정보 및 신체계측 입력'!G2</f>
        <v>58.8</v>
      </c>
      <c r="N12" s="118"/>
      <c r="O12" s="113" t="s">
        <v>271</v>
      </c>
      <c r="P12" s="107"/>
      <c r="Q12" s="90">
        <f>'개인정보 및 신체계측 입력'!I2</f>
        <v>20.9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문희덕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74.902000000000001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9.14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15.958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12.4</v>
      </c>
      <c r="L72" s="36" t="s">
        <v>53</v>
      </c>
      <c r="M72" s="36">
        <f>ROUND('DRIs DATA'!K8,1)</f>
        <v>5.0999999999999996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38.93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144.80000000000001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38.700000000000003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122.13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37.869999999999997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255.94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113.69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2020-07-03T05:35:07Z</dcterms:modified>
</cp:coreProperties>
</file>