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<sst xmlns="http://schemas.openxmlformats.org/spreadsheetml/2006/main" count="692" uniqueCount="344">
  <si>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</si>
  <si>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</si>
  <si>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</si>
  <si>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</si>
  <si>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</si>
  <si>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</si>
  <si>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</si>
  <si>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</si>
  <si>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</si>
  <si>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</si>
  <si>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</si>
  <si>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</si>
  <si>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</si>
  <si>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</si>
  <si>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</si>
  <si>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</si>
  <si>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</si>
  <si>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</si>
  <si>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</si>
  <si>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</si>
  <si>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</si>
  <si>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</si>
  <si>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</si>
  <si>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</si>
  <si>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</si>
  <si>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</si>
  <si>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</si>
  <si>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</si>
  <si>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</si>
  <si>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</si>
  <si>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</si>
  <si>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</si>
  <si>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</si>
  <si>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</si>
  <si>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</si>
  <si>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</si>
  <si>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</si>
  <si>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</si>
  <si>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</si>
  <si>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</si>
  <si>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</si>
  <si>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</si>
  <si>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</si>
  <si>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</si>
  <si>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</si>
  <si>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</si>
  <si>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</si>
  <si>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</si>
  <si>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</si>
  <si>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</si>
  <si>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</si>
  <si>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</si>
  <si>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</si>
  <si>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</si>
  <si>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</si>
  <si>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</si>
  <si>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</si>
  <si>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</si>
  <si>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</si>
  <si>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</si>
  <si>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</si>
  <si>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</si>
  <si>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</si>
  <si>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</si>
  <si>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</si>
  <si>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</si>
  <si>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</si>
  <si>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</si>
  <si>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</si>
  <si>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</si>
  <si>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</si>
  <si>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</si>
  <si>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</si>
  <si>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</si>
  <si>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</si>
  <si>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</si>
  <si>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</si>
  <si>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</si>
  <si>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</si>
  <si>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</si>
  <si>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</si>
  <si>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</si>
  <si>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</si>
  <si>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</si>
  <si>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</si>
  <si>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</si>
  <si>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</si>
  <si>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</si>
  <si>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</si>
  <si>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</si>
  <si>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</si>
  <si>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</si>
  <si>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</si>
  <si>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</si>
  <si>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</si>
  <si>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</si>
  <si>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</si>
  <si>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</si>
  <si>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</si>
  <si>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</si>
  <si>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</si>
  <si>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</si>
  <si>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</si>
  <si>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</si>
  <si>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</si>
  <si>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</si>
  <si>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</si>
  <si>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</si>
  <si>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</si>
  <si>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</si>
  <si>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</si>
  <si>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</si>
  <si>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</si>
  <si>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</si>
  <si>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</si>
  <si>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</si>
  <si>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</si>
  <si>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</si>
  <si>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</si>
  <si>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</si>
  <si>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</si>
  <si>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</si>
  <si>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</si>
  <si>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</si>
  <si>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</si>
  <si>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</si>
  <si>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</si>
  <si>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</si>
  <si>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</si>
  <si>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</si>
  <si>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</si>
  <si>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</si>
  <si>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</si>
  <si>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</si>
  <si>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</si>
  <si>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</si>
  <si>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</si>
  <si>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</si>
  <si>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</si>
  <si>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</si>
  <si>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</si>
  <si>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</si>
  <si>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</si>
  <si>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</si>
  <si>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</si>
  <si>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</si>
  <si>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</si>
  <si>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</si>
  <si>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</si>
  <si>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</si>
  <si>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</si>
  <si>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</si>
  <si>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</si>
  <si>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</si>
  <si>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</si>
  <si>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</si>
  <si>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</si>
  <si>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</si>
  <si>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</si>
  <si>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</si>
  <si>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</si>
  <si>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</si>
  <si>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</si>
  <si>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</si>
  <si>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</si>
  <si>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</si>
  <si>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</si>
  <si>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</si>
  <si>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</si>
  <si>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</si>
  <si>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</si>
  <si>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</si>
  <si>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</si>
  <si>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</si>
  <si>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</si>
  <si>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</si>
  <si>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</si>
  <si>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</si>
  <si>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</si>
  <si>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</si>
  <si>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</si>
  <si>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</si>
  <si>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</si>
  <si>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</si>
  <si>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</si>
  <si>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</si>
  <si>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</si>
  <si>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</si>
  <si>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</si>
  <si>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</si>
  <si>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</si>
  <si>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</si>
  <si>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</si>
  <si>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</si>
  <si>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</si>
  <si>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</si>
  <si>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</si>
  <si>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</si>
  <si>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</si>
  <si>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</si>
  <si>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</si>
  <si>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</si>
  <si>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</si>
  <si>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</si>
  <si>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</si>
  <si>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</si>
  <si>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</si>
  <si>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</si>
  <si>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</si>
  <si>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</si>
  <si>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</si>
  <si>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</si>
  <si>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</si>
  <si>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</si>
  <si>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</si>
  <si>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</si>
  <si>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</si>
  <si>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</si>
  <si>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</si>
  <si>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</si>
  <si>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</si>
  <si>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</si>
  <si>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</si>
  <si>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</si>
  <si>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</si>
  <si>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</si>
  <si>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</si>
  <si>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</si>
  <si>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</si>
  <si>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</si>
  <si>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</si>
  <si>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</si>
  <si>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</si>
  <si>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</si>
  <si>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</si>
  <si>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</si>
  <si>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</si>
  <si>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</si>
  <si>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</si>
  <si>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</si>
  <si>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</si>
  <si>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</si>
  <si>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</si>
  <si>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</si>
  <si>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</si>
  <si>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</si>
  <si>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</si>
  <si>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</si>
  <si>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</si>
  <si>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</si>
  <si>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</si>
  <si>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</si>
  <si>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</si>
  <si>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</si>
  <si>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</si>
  <si>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</si>
  <si>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</si>
  <si>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</si>
  <si>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</si>
  <si>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</si>
  <si>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</si>
  <si>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</si>
  <si>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</si>
  <si>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</si>
  <si>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</si>
  <si>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</si>
  <si>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</si>
  <si>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</si>
  <si>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</si>
  <si>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</si>
  <si>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</si>
  <si>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</si>
  <si>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</si>
  <si>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</si>
  <si>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</si>
  <si>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</si>
  <si>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</si>
  <si>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</si>
  <si>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</si>
  <si>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</si>
  <si>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</si>
  <si>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</si>
  <si>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</si>
  <si>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</si>
  <si>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</si>
  <si>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</si>
  <si>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</si>
  <si>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</si>
  <si>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</si>
  <si>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</si>
  <si>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</si>
  <si>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</si>
  <si>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</si>
  <si>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</si>
  <si>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</si>
  <si>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</si>
  <si>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칼슘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</si>
  <si>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</si>
  <si>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백신자, ID : H1900275)</t>
  </si>
  <si>
    <t>출력시각</t>
    <phoneticPr fontId="1" type="noConversion"/>
  </si>
  <si>
    <t>2020년 07월 03일 13:47:04</t>
  </si>
  <si>
    <t>다량영양소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</si>
  <si>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</si>
  <si>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</si>
  <si>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</si>
  <si>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</si>
  <si>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</si>
  <si>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</si>
  <si>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</si>
  <si>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</si>
  <si>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</si>
  <si>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</si>
  <si>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</si>
  <si>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</si>
  <si>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</si>
  <si>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</si>
  <si>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</si>
  <si>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</si>
  <si>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</si>
  <si>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</si>
  <si>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</si>
  <si>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</si>
  <si>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</si>
  <si>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</si>
  <si>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</si>
  <si>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</si>
  <si>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</si>
  <si>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</si>
  <si>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</si>
  <si>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</si>
  <si>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</si>
  <si>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</si>
  <si>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</si>
  <si>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</si>
  <si>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</si>
  <si>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</si>
  <si>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</si>
  <si>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</si>
  <si>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</si>
  <si>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</si>
  <si>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</si>
  <si>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H1900275</t>
  </si>
  <si>
    <t>백신자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</si>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</sst>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59.364612999999999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5552"/>
        <c:axId val="625255944"/>
      </c:barChart>
      <c:catAx>
        <c:axId val="6252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5944"/>
        <c:crosses val="autoZero"/>
        <c:auto val="1"/>
        <c:lblAlgn val="ctr"/>
        <c:lblOffset val="100"/>
        <c:noMultiLvlLbl val="0"/>
      </c:catAx>
      <c:valAx>
        <c:axId val="62525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2.2604557999999999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2352"/>
        <c:axId val="443782744"/>
      </c:barChart>
      <c:catAx>
        <c:axId val="44378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2744"/>
        <c:crosses val="autoZero"/>
        <c:auto val="1"/>
        <c:lblAlgn val="ctr"/>
        <c:lblOffset val="100"/>
        <c:noMultiLvlLbl val="0"/>
      </c:catAx>
      <c:valAx>
        <c:axId val="4437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4.9484152999999997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3528"/>
        <c:axId val="443783920"/>
      </c:barChart>
      <c:catAx>
        <c:axId val="44378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3920"/>
        <c:crosses val="autoZero"/>
        <c:auto val="1"/>
        <c:lblAlgn val="ctr"/>
        <c:lblOffset val="100"/>
        <c:noMultiLvlLbl val="0"/>
      </c:catAx>
      <c:valAx>
        <c:axId val="44378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1170.2523000000001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4704"/>
        <c:axId val="443785096"/>
      </c:barChart>
      <c:catAx>
        <c:axId val="4437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5096"/>
        <c:crosses val="autoZero"/>
        <c:auto val="1"/>
        <c:lblAlgn val="ctr"/>
        <c:lblOffset val="100"/>
        <c:noMultiLvlLbl val="0"/>
      </c:catAx>
      <c:valAx>
        <c:axId val="44378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2975.6313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5880"/>
        <c:axId val="443786272"/>
      </c:barChart>
      <c:catAx>
        <c:axId val="44378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6272"/>
        <c:crosses val="autoZero"/>
        <c:auto val="1"/>
        <c:lblAlgn val="ctr"/>
        <c:lblOffset val="100"/>
        <c:noMultiLvlLbl val="0"/>
      </c:catAx>
      <c:valAx>
        <c:axId val="443786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267.48903999999999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7056"/>
        <c:axId val="599564808"/>
      </c:barChart>
      <c:catAx>
        <c:axId val="44378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4808"/>
        <c:crosses val="autoZero"/>
        <c:auto val="1"/>
        <c:lblAlgn val="ctr"/>
        <c:lblOffset val="100"/>
        <c:noMultiLvlLbl val="0"/>
      </c:catAx>
      <c:valAx>
        <c:axId val="59956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117.40782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5592"/>
        <c:axId val="599565984"/>
      </c:barChart>
      <c:catAx>
        <c:axId val="59956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5984"/>
        <c:crosses val="autoZero"/>
        <c:auto val="1"/>
        <c:lblAlgn val="ctr"/>
        <c:lblOffset val="100"/>
        <c:noMultiLvlLbl val="0"/>
      </c:catAx>
      <c:valAx>
        <c:axId val="5995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10.357222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6768"/>
        <c:axId val="599567160"/>
      </c:barChart>
      <c:catAx>
        <c:axId val="59956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7160"/>
        <c:crosses val="autoZero"/>
        <c:auto val="1"/>
        <c:lblAlgn val="ctr"/>
        <c:lblOffset val="100"/>
        <c:noMultiLvlLbl val="0"/>
      </c:catAx>
      <c:valAx>
        <c:axId val="599567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647.25810000000001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7944"/>
        <c:axId val="599568336"/>
      </c:barChart>
      <c:catAx>
        <c:axId val="5995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8336"/>
        <c:crosses val="autoZero"/>
        <c:auto val="1"/>
        <c:lblAlgn val="ctr"/>
        <c:lblOffset val="100"/>
        <c:noMultiLvlLbl val="0"/>
      </c:catAx>
      <c:valAx>
        <c:axId val="599568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2.1656634000000001E-2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9120"/>
        <c:axId val="599569512"/>
      </c:barChart>
      <c:catAx>
        <c:axId val="59956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9512"/>
        <c:crosses val="autoZero"/>
        <c:auto val="1"/>
        <c:lblAlgn val="ctr"/>
        <c:lblOffset val="100"/>
        <c:noMultiLvlLbl val="0"/>
      </c:catAx>
      <c:valAx>
        <c:axId val="5995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3.4794564000000001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70296"/>
        <c:axId val="599570688"/>
      </c:barChart>
      <c:catAx>
        <c:axId val="59957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70688"/>
        <c:crosses val="autoZero"/>
        <c:auto val="1"/>
        <c:lblAlgn val="ctr"/>
        <c:lblOffset val="100"/>
        <c:noMultiLvlLbl val="0"/>
      </c:catAx>
      <c:valAx>
        <c:axId val="59957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7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20.859992999999999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6728"/>
        <c:axId val="625257120"/>
      </c:barChart>
      <c:catAx>
        <c:axId val="62525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7120"/>
        <c:crosses val="autoZero"/>
        <c:auto val="1"/>
        <c:lblAlgn val="ctr"/>
        <c:lblOffset val="100"/>
        <c:noMultiLvlLbl val="0"/>
      </c:catAx>
      <c:valAx>
        <c:axId val="62525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277.52974999999998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71864"/>
        <c:axId val="599572256"/>
      </c:barChart>
      <c:catAx>
        <c:axId val="59957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72256"/>
        <c:crosses val="autoZero"/>
        <c:auto val="1"/>
        <c:lblAlgn val="ctr"/>
        <c:lblOffset val="100"/>
        <c:noMultiLvlLbl val="0"/>
      </c:catAx>
      <c:valAx>
        <c:axId val="5995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72.946944999999999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07352"/>
        <c:axId val="510507744"/>
      </c:barChart>
      <c:catAx>
        <c:axId val="51050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07744"/>
        <c:crosses val="autoZero"/>
        <c:auto val="1"/>
        <c:lblAlgn val="ctr"/>
        <c:lblOffset val="100"/>
        <c:noMultiLvlLbl val="0"/>
      </c:catAx>
      <c:valAx>
        <c:axId val="51050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0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5.8680000000000003</c:v>
                </c:pt>
                <c:pt idx="1">
                  <c:v>7.8949999999999996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508528"/>
        <c:axId val="510508920"/>
      </c:barChart>
      <c:catAx>
        <c:axId val="51050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08920"/>
        <c:crosses val="autoZero"/>
        <c:auto val="1"/>
        <c:lblAlgn val="ctr"/>
        <c:lblOffset val="100"/>
        <c:noMultiLvlLbl val="0"/>
      </c:catAx>
      <c:valAx>
        <c:axId val="51050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0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10.671616</c:v>
                </c:pt>
                <c:pt idx="1">
                  <c:v>9.7400380000000002</c:v>
                </c:pt>
                <c:pt idx="2">
                  <c:v>8.5993030000000008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533.22670000000005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10096"/>
        <c:axId val="510510488"/>
      </c:barChart>
      <c:catAx>
        <c:axId val="51051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10488"/>
        <c:crosses val="autoZero"/>
        <c:auto val="1"/>
        <c:lblAlgn val="ctr"/>
        <c:lblOffset val="100"/>
        <c:noMultiLvlLbl val="0"/>
      </c:catAx>
      <c:valAx>
        <c:axId val="51051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1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11272"/>
        <c:axId val="510511664"/>
      </c:barChart>
      <c:catAx>
        <c:axId val="51051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11664"/>
        <c:crosses val="autoZero"/>
        <c:auto val="1"/>
        <c:lblAlgn val="ctr"/>
        <c:lblOffset val="100"/>
        <c:noMultiLvlLbl val="0"/>
      </c:catAx>
      <c:valAx>
        <c:axId val="51051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1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76.709999999999994</c:v>
                </c:pt>
                <c:pt idx="1">
                  <c:v>7.7380000000000004</c:v>
                </c:pt>
                <c:pt idx="2">
                  <c:v>15.552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512448"/>
        <c:axId val="510512840"/>
      </c:barChart>
      <c:catAx>
        <c:axId val="5105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12840"/>
        <c:crosses val="autoZero"/>
        <c:auto val="1"/>
        <c:lblAlgn val="ctr"/>
        <c:lblOffset val="100"/>
        <c:noMultiLvlLbl val="0"/>
      </c:catAx>
      <c:valAx>
        <c:axId val="51051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1687.7121999999999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13624"/>
        <c:axId val="510514016"/>
      </c:barChart>
      <c:catAx>
        <c:axId val="51051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14016"/>
        <c:crosses val="autoZero"/>
        <c:auto val="1"/>
        <c:lblAlgn val="ctr"/>
        <c:lblOffset val="100"/>
        <c:noMultiLvlLbl val="0"/>
      </c:catAx>
      <c:valAx>
        <c:axId val="51051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1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131.37003999999999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14800"/>
        <c:axId val="610990728"/>
      </c:barChart>
      <c:catAx>
        <c:axId val="51051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0728"/>
        <c:crosses val="autoZero"/>
        <c:auto val="1"/>
        <c:lblAlgn val="ctr"/>
        <c:lblOffset val="100"/>
        <c:noMultiLvlLbl val="0"/>
      </c:catAx>
      <c:valAx>
        <c:axId val="61099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1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581.25756999999999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1512"/>
        <c:axId val="610991904"/>
      </c:barChart>
      <c:catAx>
        <c:axId val="6109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1904"/>
        <c:crosses val="autoZero"/>
        <c:auto val="1"/>
        <c:lblAlgn val="ctr"/>
        <c:lblOffset val="100"/>
        <c:noMultiLvlLbl val="0"/>
      </c:catAx>
      <c:valAx>
        <c:axId val="6109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4.6317500000000003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7904"/>
        <c:axId val="625258296"/>
      </c:barChart>
      <c:catAx>
        <c:axId val="62525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8296"/>
        <c:crosses val="autoZero"/>
        <c:auto val="1"/>
        <c:lblAlgn val="ctr"/>
        <c:lblOffset val="100"/>
        <c:noMultiLvlLbl val="0"/>
      </c:catAx>
      <c:valAx>
        <c:axId val="62525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4180.9594999999999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2688"/>
        <c:axId val="610993080"/>
      </c:barChart>
      <c:catAx>
        <c:axId val="61099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3080"/>
        <c:crosses val="autoZero"/>
        <c:auto val="1"/>
        <c:lblAlgn val="ctr"/>
        <c:lblOffset val="100"/>
        <c:noMultiLvlLbl val="0"/>
      </c:catAx>
      <c:valAx>
        <c:axId val="61099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12.448185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3864"/>
        <c:axId val="610994256"/>
      </c:barChart>
      <c:catAx>
        <c:axId val="61099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4256"/>
        <c:crosses val="autoZero"/>
        <c:auto val="1"/>
        <c:lblAlgn val="ctr"/>
        <c:lblOffset val="100"/>
        <c:noMultiLvlLbl val="0"/>
      </c:catAx>
      <c:valAx>
        <c:axId val="61099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1.7796314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5040"/>
        <c:axId val="610995432"/>
      </c:barChart>
      <c:catAx>
        <c:axId val="61099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5432"/>
        <c:crosses val="autoZero"/>
        <c:auto val="1"/>
        <c:lblAlgn val="ctr"/>
        <c:lblOffset val="100"/>
        <c:noMultiLvlLbl val="0"/>
      </c:catAx>
      <c:valAx>
        <c:axId val="61099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189.27313000000001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9080"/>
        <c:axId val="625259472"/>
      </c:barChart>
      <c:catAx>
        <c:axId val="62525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9472"/>
        <c:crosses val="autoZero"/>
        <c:auto val="1"/>
        <c:lblAlgn val="ctr"/>
        <c:lblOffset val="100"/>
        <c:noMultiLvlLbl val="0"/>
      </c:catAx>
      <c:valAx>
        <c:axId val="62525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1.2003219999999999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0256"/>
        <c:axId val="625260648"/>
      </c:barChart>
      <c:catAx>
        <c:axId val="62526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60648"/>
        <c:crosses val="autoZero"/>
        <c:auto val="1"/>
        <c:lblAlgn val="ctr"/>
        <c:lblOffset val="100"/>
        <c:noMultiLvlLbl val="0"/>
      </c:catAx>
      <c:valAx>
        <c:axId val="625260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14.366237999999999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1432"/>
        <c:axId val="625261824"/>
      </c:barChart>
      <c:catAx>
        <c:axId val="62526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61824"/>
        <c:crosses val="autoZero"/>
        <c:auto val="1"/>
        <c:lblAlgn val="ctr"/>
        <c:lblOffset val="100"/>
        <c:noMultiLvlLbl val="0"/>
      </c:catAx>
      <c:valAx>
        <c:axId val="62526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1.7796314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2608"/>
        <c:axId val="625263000"/>
      </c:barChart>
      <c:catAx>
        <c:axId val="62526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63000"/>
        <c:crosses val="autoZero"/>
        <c:auto val="1"/>
        <c:lblAlgn val="ctr"/>
        <c:lblOffset val="100"/>
        <c:noMultiLvlLbl val="0"/>
      </c:catAx>
      <c:valAx>
        <c:axId val="62526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460.62558000000001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0000"/>
        <c:axId val="443780392"/>
      </c:barChart>
      <c:catAx>
        <c:axId val="4437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0392"/>
        <c:crosses val="autoZero"/>
        <c:auto val="1"/>
        <c:lblAlgn val="ctr"/>
        <c:lblOffset val="100"/>
        <c:noMultiLvlLbl val="0"/>
      </c:catAx>
      <c:valAx>
        <c:axId val="44378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7.9296207000000001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781176"/>
        <c:axId val="443781568"/>
      </c:barChart>
      <c:catAx>
        <c:axId val="44378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781568"/>
        <c:crosses val="autoZero"/>
        <c:auto val="1"/>
        <c:lblAlgn val="ctr"/>
        <c:lblOffset val="100"/>
        <c:noMultiLvlLbl val="0"/>
      </c:catAx>
      <c:valAx>
        <c:axId val="44378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78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백신자, ID : H1900275)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13:47:04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1687.7121999999999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59.364612999999999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20.859992999999999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76.709999999999994</v>
      </c>
      <c r="G8" s="59">
        <f>'DRIs DATA 입력'!G8</f>
        <v>7.7380000000000004</v>
      </c>
      <c r="H8" s="59">
        <f>'DRIs DATA 입력'!H8</f>
        <v>15.552</v>
      </c>
      <c r="I8" s="46"/>
      <c r="J8" s="59" t="s">
        <v>216</v>
      </c>
      <c r="K8" s="59">
        <f>'DRIs DATA 입력'!K8</f>
        <v>5.8680000000000003</v>
      </c>
      <c r="L8" s="59">
        <f>'DRIs DATA 입력'!L8</f>
        <v>7.8949999999999996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533.22670000000005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12.96663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4.6317500000000003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189.27313000000001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131.37003999999999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1.4218847999999999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1.2003219999999999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14.366237999999999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1.7796314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460.62558000000001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7.9296207000000001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2.2604557999999999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4.9484152999999997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581.25756999999999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1170.2523000000001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4180.9594999999999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2975.6313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267.48903999999999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117.40782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12.448185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10.357222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647.25810000000001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2.1656634000000001E-2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3.4794564000000001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277.52974999999998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72.946944999999999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298</v>
      </c>
      <c r="G1" s="62" t="s">
        <v>299</v>
      </c>
      <c r="H1" s="61" t="s">
        <v>300</v>
      </c>
    </row>
    <row r="3" spans="1:27" x14ac:dyDescent="0.4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276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4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302</v>
      </c>
      <c r="L5" s="65" t="s">
        <v>303</v>
      </c>
      <c r="N5" s="65"/>
      <c r="O5" s="65" t="s">
        <v>283</v>
      </c>
      <c r="P5" s="65" t="s">
        <v>284</v>
      </c>
      <c r="Q5" s="65" t="s">
        <v>285</v>
      </c>
      <c r="R5" s="65" t="s">
        <v>304</v>
      </c>
      <c r="S5" s="65" t="s">
        <v>281</v>
      </c>
      <c r="U5" s="65"/>
      <c r="V5" s="65" t="s">
        <v>283</v>
      </c>
      <c r="W5" s="65" t="s">
        <v>284</v>
      </c>
      <c r="X5" s="65" t="s">
        <v>285</v>
      </c>
      <c r="Y5" s="65" t="s">
        <v>304</v>
      </c>
      <c r="Z5" s="65" t="s">
        <v>281</v>
      </c>
    </row>
    <row r="6" spans="1:27" x14ac:dyDescent="0.4">
      <c r="A6" s="65" t="s">
        <v>276</v>
      </c>
      <c r="B6" s="65">
        <v>1800</v>
      </c>
      <c r="C6" s="65">
        <v>1687.7121999999999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59.364612999999999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20.859992999999999</v>
      </c>
    </row>
    <row r="7" spans="1:27" x14ac:dyDescent="0.4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4">
      <c r="E8" s="65" t="s">
        <v>289</v>
      </c>
      <c r="F8" s="65">
        <v>76.709999999999994</v>
      </c>
      <c r="G8" s="65">
        <v>7.7380000000000004</v>
      </c>
      <c r="H8" s="65">
        <v>15.552</v>
      </c>
      <c r="J8" s="65" t="s">
        <v>289</v>
      </c>
      <c r="K8" s="65">
        <v>5.8680000000000003</v>
      </c>
      <c r="L8" s="65">
        <v>7.8949999999999996</v>
      </c>
    </row>
    <row r="13" spans="1:27" x14ac:dyDescent="0.4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307</v>
      </c>
      <c r="B14" s="67"/>
      <c r="C14" s="67"/>
      <c r="D14" s="67"/>
      <c r="E14" s="67"/>
      <c r="F14" s="67"/>
      <c r="H14" s="67" t="s">
        <v>308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310</v>
      </c>
      <c r="W14" s="67"/>
      <c r="X14" s="67"/>
      <c r="Y14" s="67"/>
      <c r="Z14" s="67"/>
      <c r="AA14" s="67"/>
    </row>
    <row r="15" spans="1:27" x14ac:dyDescent="0.4">
      <c r="A15" s="65"/>
      <c r="B15" s="65" t="s">
        <v>311</v>
      </c>
      <c r="C15" s="65" t="s">
        <v>312</v>
      </c>
      <c r="D15" s="65" t="s">
        <v>313</v>
      </c>
      <c r="E15" s="65" t="s">
        <v>314</v>
      </c>
      <c r="F15" s="65" t="s">
        <v>315</v>
      </c>
      <c r="H15" s="65"/>
      <c r="I15" s="65" t="s">
        <v>311</v>
      </c>
      <c r="J15" s="65" t="s">
        <v>312</v>
      </c>
      <c r="K15" s="65" t="s">
        <v>313</v>
      </c>
      <c r="L15" s="65" t="s">
        <v>314</v>
      </c>
      <c r="M15" s="65" t="s">
        <v>315</v>
      </c>
      <c r="O15" s="65"/>
      <c r="P15" s="65" t="s">
        <v>311</v>
      </c>
      <c r="Q15" s="65" t="s">
        <v>312</v>
      </c>
      <c r="R15" s="65" t="s">
        <v>313</v>
      </c>
      <c r="S15" s="65" t="s">
        <v>314</v>
      </c>
      <c r="T15" s="65" t="s">
        <v>315</v>
      </c>
      <c r="V15" s="65"/>
      <c r="W15" s="65" t="s">
        <v>311</v>
      </c>
      <c r="X15" s="65" t="s">
        <v>312</v>
      </c>
      <c r="Y15" s="65" t="s">
        <v>313</v>
      </c>
      <c r="Z15" s="65" t="s">
        <v>314</v>
      </c>
      <c r="AA15" s="65" t="s">
        <v>315</v>
      </c>
    </row>
    <row r="16" spans="1:27" x14ac:dyDescent="0.4">
      <c r="A16" s="65" t="s">
        <v>316</v>
      </c>
      <c r="B16" s="65">
        <v>430</v>
      </c>
      <c r="C16" s="65">
        <v>600</v>
      </c>
      <c r="D16" s="65">
        <v>0</v>
      </c>
      <c r="E16" s="65">
        <v>3000</v>
      </c>
      <c r="F16" s="65">
        <v>533.22670000000005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12.96663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4.6317500000000003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189.27313000000001</v>
      </c>
    </row>
    <row r="23" spans="1:62" x14ac:dyDescent="0.4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311</v>
      </c>
      <c r="C25" s="65" t="s">
        <v>312</v>
      </c>
      <c r="D25" s="65" t="s">
        <v>313</v>
      </c>
      <c r="E25" s="65" t="s">
        <v>314</v>
      </c>
      <c r="F25" s="65" t="s">
        <v>315</v>
      </c>
      <c r="H25" s="65"/>
      <c r="I25" s="65" t="s">
        <v>311</v>
      </c>
      <c r="J25" s="65" t="s">
        <v>312</v>
      </c>
      <c r="K25" s="65" t="s">
        <v>313</v>
      </c>
      <c r="L25" s="65" t="s">
        <v>314</v>
      </c>
      <c r="M25" s="65" t="s">
        <v>315</v>
      </c>
      <c r="O25" s="65"/>
      <c r="P25" s="65" t="s">
        <v>311</v>
      </c>
      <c r="Q25" s="65" t="s">
        <v>312</v>
      </c>
      <c r="R25" s="65" t="s">
        <v>313</v>
      </c>
      <c r="S25" s="65" t="s">
        <v>314</v>
      </c>
      <c r="T25" s="65" t="s">
        <v>315</v>
      </c>
      <c r="V25" s="65"/>
      <c r="W25" s="65" t="s">
        <v>311</v>
      </c>
      <c r="X25" s="65" t="s">
        <v>312</v>
      </c>
      <c r="Y25" s="65" t="s">
        <v>313</v>
      </c>
      <c r="Z25" s="65" t="s">
        <v>314</v>
      </c>
      <c r="AA25" s="65" t="s">
        <v>315</v>
      </c>
      <c r="AC25" s="65"/>
      <c r="AD25" s="65" t="s">
        <v>311</v>
      </c>
      <c r="AE25" s="65" t="s">
        <v>312</v>
      </c>
      <c r="AF25" s="65" t="s">
        <v>313</v>
      </c>
      <c r="AG25" s="65" t="s">
        <v>314</v>
      </c>
      <c r="AH25" s="65" t="s">
        <v>315</v>
      </c>
      <c r="AJ25" s="65"/>
      <c r="AK25" s="65" t="s">
        <v>311</v>
      </c>
      <c r="AL25" s="65" t="s">
        <v>312</v>
      </c>
      <c r="AM25" s="65" t="s">
        <v>313</v>
      </c>
      <c r="AN25" s="65" t="s">
        <v>314</v>
      </c>
      <c r="AO25" s="65" t="s">
        <v>315</v>
      </c>
      <c r="AQ25" s="65"/>
      <c r="AR25" s="65" t="s">
        <v>311</v>
      </c>
      <c r="AS25" s="65" t="s">
        <v>312</v>
      </c>
      <c r="AT25" s="65" t="s">
        <v>313</v>
      </c>
      <c r="AU25" s="65" t="s">
        <v>314</v>
      </c>
      <c r="AV25" s="65" t="s">
        <v>315</v>
      </c>
      <c r="AX25" s="65"/>
      <c r="AY25" s="65" t="s">
        <v>311</v>
      </c>
      <c r="AZ25" s="65" t="s">
        <v>312</v>
      </c>
      <c r="BA25" s="65" t="s">
        <v>313</v>
      </c>
      <c r="BB25" s="65" t="s">
        <v>314</v>
      </c>
      <c r="BC25" s="65" t="s">
        <v>315</v>
      </c>
      <c r="BE25" s="65"/>
      <c r="BF25" s="65" t="s">
        <v>311</v>
      </c>
      <c r="BG25" s="65" t="s">
        <v>312</v>
      </c>
      <c r="BH25" s="65" t="s">
        <v>313</v>
      </c>
      <c r="BI25" s="65" t="s">
        <v>314</v>
      </c>
      <c r="BJ25" s="65" t="s">
        <v>315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131.37003999999999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1.4218847999999999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1.2003219999999999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14.366237999999999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1.7796314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460.62558000000001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7.9296207000000001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2.2604557999999999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4.9484152999999997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296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311</v>
      </c>
      <c r="C35" s="65" t="s">
        <v>312</v>
      </c>
      <c r="D35" s="65" t="s">
        <v>313</v>
      </c>
      <c r="E35" s="65" t="s">
        <v>314</v>
      </c>
      <c r="F35" s="65" t="s">
        <v>315</v>
      </c>
      <c r="H35" s="65"/>
      <c r="I35" s="65" t="s">
        <v>311</v>
      </c>
      <c r="J35" s="65" t="s">
        <v>312</v>
      </c>
      <c r="K35" s="65" t="s">
        <v>313</v>
      </c>
      <c r="L35" s="65" t="s">
        <v>314</v>
      </c>
      <c r="M35" s="65" t="s">
        <v>315</v>
      </c>
      <c r="O35" s="65"/>
      <c r="P35" s="65" t="s">
        <v>311</v>
      </c>
      <c r="Q35" s="65" t="s">
        <v>312</v>
      </c>
      <c r="R35" s="65" t="s">
        <v>313</v>
      </c>
      <c r="S35" s="65" t="s">
        <v>314</v>
      </c>
      <c r="T35" s="65" t="s">
        <v>315</v>
      </c>
      <c r="V35" s="65"/>
      <c r="W35" s="65" t="s">
        <v>311</v>
      </c>
      <c r="X35" s="65" t="s">
        <v>312</v>
      </c>
      <c r="Y35" s="65" t="s">
        <v>313</v>
      </c>
      <c r="Z35" s="65" t="s">
        <v>314</v>
      </c>
      <c r="AA35" s="65" t="s">
        <v>315</v>
      </c>
      <c r="AC35" s="65"/>
      <c r="AD35" s="65" t="s">
        <v>311</v>
      </c>
      <c r="AE35" s="65" t="s">
        <v>312</v>
      </c>
      <c r="AF35" s="65" t="s">
        <v>313</v>
      </c>
      <c r="AG35" s="65" t="s">
        <v>314</v>
      </c>
      <c r="AH35" s="65" t="s">
        <v>315</v>
      </c>
      <c r="AJ35" s="65"/>
      <c r="AK35" s="65" t="s">
        <v>311</v>
      </c>
      <c r="AL35" s="65" t="s">
        <v>312</v>
      </c>
      <c r="AM35" s="65" t="s">
        <v>313</v>
      </c>
      <c r="AN35" s="65" t="s">
        <v>314</v>
      </c>
      <c r="AO35" s="65" t="s">
        <v>315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581.25756999999999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1170.2523000000001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4180.9594999999999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2975.6313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267.48903999999999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117.40782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311</v>
      </c>
      <c r="C45" s="65" t="s">
        <v>312</v>
      </c>
      <c r="D45" s="65" t="s">
        <v>313</v>
      </c>
      <c r="E45" s="65" t="s">
        <v>314</v>
      </c>
      <c r="F45" s="65" t="s">
        <v>315</v>
      </c>
      <c r="H45" s="65"/>
      <c r="I45" s="65" t="s">
        <v>311</v>
      </c>
      <c r="J45" s="65" t="s">
        <v>312</v>
      </c>
      <c r="K45" s="65" t="s">
        <v>313</v>
      </c>
      <c r="L45" s="65" t="s">
        <v>314</v>
      </c>
      <c r="M45" s="65" t="s">
        <v>315</v>
      </c>
      <c r="O45" s="65"/>
      <c r="P45" s="65" t="s">
        <v>311</v>
      </c>
      <c r="Q45" s="65" t="s">
        <v>312</v>
      </c>
      <c r="R45" s="65" t="s">
        <v>313</v>
      </c>
      <c r="S45" s="65" t="s">
        <v>314</v>
      </c>
      <c r="T45" s="65" t="s">
        <v>315</v>
      </c>
      <c r="V45" s="65"/>
      <c r="W45" s="65" t="s">
        <v>311</v>
      </c>
      <c r="X45" s="65" t="s">
        <v>312</v>
      </c>
      <c r="Y45" s="65" t="s">
        <v>313</v>
      </c>
      <c r="Z45" s="65" t="s">
        <v>314</v>
      </c>
      <c r="AA45" s="65" t="s">
        <v>315</v>
      </c>
      <c r="AC45" s="65"/>
      <c r="AD45" s="65" t="s">
        <v>311</v>
      </c>
      <c r="AE45" s="65" t="s">
        <v>312</v>
      </c>
      <c r="AF45" s="65" t="s">
        <v>313</v>
      </c>
      <c r="AG45" s="65" t="s">
        <v>314</v>
      </c>
      <c r="AH45" s="65" t="s">
        <v>315</v>
      </c>
      <c r="AJ45" s="65"/>
      <c r="AK45" s="65" t="s">
        <v>311</v>
      </c>
      <c r="AL45" s="65" t="s">
        <v>312</v>
      </c>
      <c r="AM45" s="65" t="s">
        <v>313</v>
      </c>
      <c r="AN45" s="65" t="s">
        <v>314</v>
      </c>
      <c r="AO45" s="65" t="s">
        <v>315</v>
      </c>
      <c r="AQ45" s="65"/>
      <c r="AR45" s="65" t="s">
        <v>311</v>
      </c>
      <c r="AS45" s="65" t="s">
        <v>312</v>
      </c>
      <c r="AT45" s="65" t="s">
        <v>313</v>
      </c>
      <c r="AU45" s="65" t="s">
        <v>314</v>
      </c>
      <c r="AV45" s="65" t="s">
        <v>315</v>
      </c>
      <c r="AX45" s="65"/>
      <c r="AY45" s="65" t="s">
        <v>311</v>
      </c>
      <c r="AZ45" s="65" t="s">
        <v>312</v>
      </c>
      <c r="BA45" s="65" t="s">
        <v>313</v>
      </c>
      <c r="BB45" s="65" t="s">
        <v>314</v>
      </c>
      <c r="BC45" s="65" t="s">
        <v>315</v>
      </c>
      <c r="BE45" s="65"/>
      <c r="BF45" s="65" t="s">
        <v>311</v>
      </c>
      <c r="BG45" s="65" t="s">
        <v>312</v>
      </c>
      <c r="BH45" s="65" t="s">
        <v>313</v>
      </c>
      <c r="BI45" s="65" t="s">
        <v>314</v>
      </c>
      <c r="BJ45" s="65" t="s">
        <v>315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12.448185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10.357222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647.25810000000001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2.1656634000000001E-2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3.4794564000000001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277.52974999999998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72.946944999999999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5" sqref="F5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56</v>
      </c>
      <c r="E2" s="61">
        <v>1687.7121999999999</v>
      </c>
      <c r="F2" s="61">
        <v>292.80720000000002</v>
      </c>
      <c r="G2" s="61">
        <v>29.537012000000001</v>
      </c>
      <c r="H2" s="61">
        <v>13.367079</v>
      </c>
      <c r="I2" s="61">
        <v>16.169933</v>
      </c>
      <c r="J2" s="61">
        <v>59.364612999999999</v>
      </c>
      <c r="K2" s="61">
        <v>32.478400000000001</v>
      </c>
      <c r="L2" s="61">
        <v>26.886210999999999</v>
      </c>
      <c r="M2" s="61">
        <v>20.859992999999999</v>
      </c>
      <c r="N2" s="61">
        <v>2.6070679999999999</v>
      </c>
      <c r="O2" s="61">
        <v>11.704088</v>
      </c>
      <c r="P2" s="61">
        <v>918.95659999999998</v>
      </c>
      <c r="Q2" s="61">
        <v>20.589472000000001</v>
      </c>
      <c r="R2" s="61">
        <v>533.22670000000005</v>
      </c>
      <c r="S2" s="61">
        <v>109.15131</v>
      </c>
      <c r="T2" s="61">
        <v>5088.9009999999998</v>
      </c>
      <c r="U2" s="61">
        <v>4.6317500000000003</v>
      </c>
      <c r="V2" s="61">
        <v>12.96663</v>
      </c>
      <c r="W2" s="61">
        <v>189.27313000000001</v>
      </c>
      <c r="X2" s="61">
        <v>131.37003999999999</v>
      </c>
      <c r="Y2" s="61">
        <v>1.4218847999999999</v>
      </c>
      <c r="Z2" s="61">
        <v>1.2003219999999999</v>
      </c>
      <c r="AA2" s="61">
        <v>14.366237999999999</v>
      </c>
      <c r="AB2" s="61">
        <v>1.7796314</v>
      </c>
      <c r="AC2" s="61">
        <v>460.62558000000001</v>
      </c>
      <c r="AD2" s="61">
        <v>7.9296207000000001</v>
      </c>
      <c r="AE2" s="61">
        <v>2.2604557999999999</v>
      </c>
      <c r="AF2" s="61">
        <v>4.9484152999999997</v>
      </c>
      <c r="AG2" s="61">
        <v>581.25756999999999</v>
      </c>
      <c r="AH2" s="61">
        <v>223.03357</v>
      </c>
      <c r="AI2" s="61">
        <v>358.22399999999999</v>
      </c>
      <c r="AJ2" s="61">
        <v>1170.2523000000001</v>
      </c>
      <c r="AK2" s="61">
        <v>4180.9594999999999</v>
      </c>
      <c r="AL2" s="61">
        <v>267.48903999999999</v>
      </c>
      <c r="AM2" s="61">
        <v>2975.6313</v>
      </c>
      <c r="AN2" s="61">
        <v>117.40782</v>
      </c>
      <c r="AO2" s="61">
        <v>12.448185</v>
      </c>
      <c r="AP2" s="61">
        <v>9.7170470000000009</v>
      </c>
      <c r="AQ2" s="61">
        <v>2.7311377999999999</v>
      </c>
      <c r="AR2" s="61">
        <v>10.357222</v>
      </c>
      <c r="AS2" s="61">
        <v>647.25810000000001</v>
      </c>
      <c r="AT2" s="61">
        <v>2.1656634000000001E-2</v>
      </c>
      <c r="AU2" s="61">
        <v>3.4794564000000001</v>
      </c>
      <c r="AV2" s="61">
        <v>277.52974999999998</v>
      </c>
      <c r="AW2" s="61">
        <v>72.946944999999999</v>
      </c>
      <c r="AX2" s="61">
        <v>7.4688149999999995E-2</v>
      </c>
      <c r="AY2" s="61">
        <v>0.65542560000000005</v>
      </c>
      <c r="AZ2" s="61">
        <v>169.02718999999999</v>
      </c>
      <c r="BA2" s="61">
        <v>29.038647000000001</v>
      </c>
      <c r="BB2" s="61">
        <v>10.671616</v>
      </c>
      <c r="BC2" s="61">
        <v>9.7400380000000002</v>
      </c>
      <c r="BD2" s="61">
        <v>8.5993030000000008</v>
      </c>
      <c r="BE2" s="61">
        <v>0.7896164</v>
      </c>
      <c r="BF2" s="61">
        <v>3.3069060000000001</v>
      </c>
      <c r="BG2" s="61">
        <v>2.7754896000000001E-3</v>
      </c>
      <c r="BH2" s="61">
        <v>5.4470035999999999E-2</v>
      </c>
      <c r="BI2" s="61">
        <v>4.0990001999999998E-2</v>
      </c>
      <c r="BJ2" s="61">
        <v>0.13206262999999999</v>
      </c>
      <c r="BK2" s="61">
        <v>2.1349920000000001E-4</v>
      </c>
      <c r="BL2" s="61">
        <v>0.32585037</v>
      </c>
      <c r="BM2" s="61">
        <v>3.0091760000000001</v>
      </c>
      <c r="BN2" s="61">
        <v>0.66301995999999996</v>
      </c>
      <c r="BO2" s="61">
        <v>36.173050000000003</v>
      </c>
      <c r="BP2" s="61">
        <v>6.9667605999999997</v>
      </c>
      <c r="BQ2" s="61">
        <v>11.845971</v>
      </c>
      <c r="BR2" s="61">
        <v>40.539479999999998</v>
      </c>
      <c r="BS2" s="61">
        <v>14.067572</v>
      </c>
      <c r="BT2" s="61">
        <v>7.8177320000000003</v>
      </c>
      <c r="BU2" s="61">
        <v>2.7887835999999999E-2</v>
      </c>
      <c r="BV2" s="61">
        <v>5.5529130000000003E-2</v>
      </c>
      <c r="BW2" s="61">
        <v>0.53855807</v>
      </c>
      <c r="BX2" s="61">
        <v>1.0054348</v>
      </c>
      <c r="BY2" s="61">
        <v>0.10039039</v>
      </c>
      <c r="BZ2" s="61">
        <v>6.1735320000000002E-4</v>
      </c>
      <c r="CA2" s="61">
        <v>0.39936604999999997</v>
      </c>
      <c r="CB2" s="61">
        <v>3.3829185999999997E-2</v>
      </c>
      <c r="CC2" s="61">
        <v>0.23060420000000001</v>
      </c>
      <c r="CD2" s="61">
        <v>1.5912154000000001</v>
      </c>
      <c r="CE2" s="61">
        <v>4.5098266999999997E-2</v>
      </c>
      <c r="CF2" s="61">
        <v>0.35798360000000001</v>
      </c>
      <c r="CG2" s="61">
        <v>0</v>
      </c>
      <c r="CH2" s="61">
        <v>6.0595777000000003E-2</v>
      </c>
      <c r="CI2" s="61">
        <v>6.3704499999999997E-3</v>
      </c>
      <c r="CJ2" s="61">
        <v>3.0360529999999999</v>
      </c>
      <c r="CK2" s="61">
        <v>9.2551669999999999E-3</v>
      </c>
      <c r="CL2" s="61">
        <v>0.36202427999999998</v>
      </c>
      <c r="CM2" s="61">
        <v>2.5140617000000001</v>
      </c>
      <c r="CN2" s="61">
        <v>2166.3198000000002</v>
      </c>
      <c r="CO2" s="61">
        <v>3834.7060000000001</v>
      </c>
      <c r="CP2" s="61">
        <v>2058.5664000000002</v>
      </c>
      <c r="CQ2" s="61">
        <v>852.93964000000005</v>
      </c>
      <c r="CR2" s="61">
        <v>396.63107000000002</v>
      </c>
      <c r="CS2" s="61">
        <v>512.73530000000005</v>
      </c>
      <c r="CT2" s="61">
        <v>2111.3341999999998</v>
      </c>
      <c r="CU2" s="61">
        <v>1319.3856000000001</v>
      </c>
      <c r="CV2" s="61">
        <v>1638.5695000000001</v>
      </c>
      <c r="CW2" s="61">
        <v>1419.3869999999999</v>
      </c>
      <c r="CX2" s="61">
        <v>420.39452999999997</v>
      </c>
      <c r="CY2" s="61">
        <v>2825.3966999999998</v>
      </c>
      <c r="CZ2" s="61">
        <v>1378.6442</v>
      </c>
      <c r="DA2" s="61">
        <v>2949.84</v>
      </c>
      <c r="DB2" s="61">
        <v>2962.0232000000001</v>
      </c>
      <c r="DC2" s="61">
        <v>4194.0492999999997</v>
      </c>
      <c r="DD2" s="61">
        <v>6875.0240000000003</v>
      </c>
      <c r="DE2" s="61">
        <v>1279.9822999999999</v>
      </c>
      <c r="DF2" s="61">
        <v>3564.6062000000002</v>
      </c>
      <c r="DG2" s="61">
        <v>1589.3028999999999</v>
      </c>
      <c r="DH2" s="61">
        <v>117.63764999999999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29.038647000000001</v>
      </c>
      <c r="B6">
        <f>BB2</f>
        <v>10.671616</v>
      </c>
      <c r="C6">
        <f>BC2</f>
        <v>9.7400380000000002</v>
      </c>
      <c r="D6">
        <f>BD2</f>
        <v>8.5993030000000008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23386</v>
      </c>
      <c r="C2" s="56">
        <f ca="1">YEAR(TODAY())-YEAR(B2)+IF(TODAY()&gt;=DATE(YEAR(TODAY()),MONTH(B2),DAY(B2)),0,-1)</f>
        <v>56</v>
      </c>
      <c r="E2" s="52">
        <v>163.6</v>
      </c>
      <c r="F2" s="53" t="s">
        <v>39</v>
      </c>
      <c r="G2" s="52">
        <v>64.5</v>
      </c>
      <c r="H2" s="51" t="s">
        <v>41</v>
      </c>
      <c r="I2" s="72">
        <f>ROUND(G3/E3^2,1)</f>
        <v>24.1</v>
      </c>
    </row>
    <row r="3" spans="1:9" x14ac:dyDescent="0.4">
      <c r="E3" s="51">
        <f>E2/100</f>
        <v>1.6359999999999999</v>
      </c>
      <c r="F3" s="51" t="s">
        <v>40</v>
      </c>
      <c r="G3" s="51">
        <f>G2</f>
        <v>64.5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백신자, ID : H1900275)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13:47:04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163.6</v>
      </c>
      <c r="L12" s="124"/>
      <c r="M12" s="117">
        <f>'개인정보 및 신체계측 입력'!G2</f>
        <v>64.5</v>
      </c>
      <c r="N12" s="118"/>
      <c r="O12" s="113" t="s">
        <v>271</v>
      </c>
      <c r="P12" s="107"/>
      <c r="Q12" s="90">
        <f>'개인정보 및 신체계측 입력'!I2</f>
        <v>24.1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백신자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76.709999999999994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7.7380000000000004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15.552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7.9</v>
      </c>
      <c r="L72" s="36" t="s">
        <v>53</v>
      </c>
      <c r="M72" s="36">
        <f>ROUND('DRIs DATA'!K8,1)</f>
        <v>5.9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71.099999999999994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108.06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131.37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118.64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72.66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278.73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124.48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2020-07-03T05:36:35Z</dcterms:modified>
</cp:coreProperties>
</file>