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<sst xmlns="http://schemas.openxmlformats.org/spreadsheetml/2006/main" count="692" uniqueCount="344">
  <si>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</si>
  <si>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</si>
  <si>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</si>
  <si>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</si>
  <si>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</si>
  <si>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</si>
  <si>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</si>
  <si>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</si>
  <si>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</si>
  <si>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</si>
  <si>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</si>
  <si>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</si>
  <si>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</si>
  <si>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</si>
  <si>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</si>
  <si>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</si>
  <si>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</si>
  <si>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</si>
  <si>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</si>
  <si>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</si>
  <si>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</si>
  <si>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</si>
  <si>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</si>
  <si>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</si>
  <si>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</si>
  <si>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</si>
  <si>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</si>
  <si>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</si>
  <si>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</si>
  <si>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</si>
  <si>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</si>
  <si>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</si>
  <si>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</si>
  <si>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</si>
  <si>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</si>
  <si>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</si>
  <si>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</si>
  <si>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</si>
  <si>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</si>
  <si>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</si>
  <si>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</si>
  <si>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</si>
  <si>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</si>
  <si>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</si>
  <si>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</si>
  <si>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</si>
  <si>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</si>
  <si>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</si>
  <si>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</si>
  <si>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</si>
  <si>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</si>
  <si>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</si>
  <si>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</si>
  <si>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</si>
  <si>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</si>
  <si>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</si>
  <si>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</si>
  <si>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</si>
  <si>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</si>
  <si>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</si>
  <si>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</si>
  <si>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</si>
  <si>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</si>
  <si>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</si>
  <si>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</si>
  <si>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</si>
  <si>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</si>
  <si>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</si>
  <si>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</si>
  <si>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</si>
  <si>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</si>
  <si>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</si>
  <si>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</si>
  <si>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</si>
  <si>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</si>
  <si>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</si>
  <si>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</si>
  <si>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</si>
  <si>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</si>
  <si>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</si>
  <si>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</si>
  <si>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</si>
  <si>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</si>
  <si>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</si>
  <si>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</si>
  <si>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</si>
  <si>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</si>
  <si>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</si>
  <si>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</si>
  <si>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</si>
  <si>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</si>
  <si>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</si>
  <si>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</si>
  <si>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</si>
  <si>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</si>
  <si>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</si>
  <si>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</si>
  <si>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</si>
  <si>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</si>
  <si>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</si>
  <si>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</si>
  <si>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</si>
  <si>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</si>
  <si>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</si>
  <si>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</si>
  <si>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</si>
  <si>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</si>
  <si>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</si>
  <si>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</si>
  <si>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</si>
  <si>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</si>
  <si>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</si>
  <si>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</si>
  <si>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</si>
  <si>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</si>
  <si>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</si>
  <si>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</si>
  <si>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</si>
  <si>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</si>
  <si>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</si>
  <si>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</si>
  <si>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</si>
  <si>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</si>
  <si>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</si>
  <si>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</si>
  <si>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</si>
  <si>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</si>
  <si>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</si>
  <si>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</si>
  <si>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</si>
  <si>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</si>
  <si>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</si>
  <si>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</si>
  <si>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</si>
  <si>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</si>
  <si>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</si>
  <si>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</si>
  <si>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</si>
  <si>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</si>
  <si>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</si>
  <si>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</si>
  <si>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</si>
  <si>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</si>
  <si>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</si>
  <si>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</si>
  <si>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</si>
  <si>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</si>
  <si>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</si>
  <si>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</si>
  <si>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</si>
  <si>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</si>
  <si>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</si>
  <si>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</si>
  <si>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</si>
  <si>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</si>
  <si>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</si>
  <si>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</si>
  <si>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</si>
  <si>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</si>
  <si>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</si>
  <si>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</si>
  <si>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</si>
  <si>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</si>
  <si>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</si>
  <si>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</si>
  <si>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</si>
  <si>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</si>
  <si>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</si>
  <si>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</si>
  <si>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</si>
  <si>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</si>
  <si>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</si>
  <si>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</si>
  <si>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</si>
  <si>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</si>
  <si>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</si>
  <si>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</si>
  <si>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</si>
  <si>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</si>
  <si>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</si>
  <si>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</si>
  <si>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</si>
  <si>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</si>
  <si>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</si>
  <si>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</si>
  <si>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</si>
  <si>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</si>
  <si>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</si>
  <si>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</si>
  <si>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</si>
  <si>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</si>
  <si>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</si>
  <si>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</si>
  <si>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</si>
  <si>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</si>
  <si>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</si>
  <si>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</si>
  <si>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</si>
  <si>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</si>
  <si>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</si>
  <si>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</si>
  <si>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</si>
  <si>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</si>
  <si>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</si>
  <si>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</si>
  <si>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</si>
  <si>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</si>
  <si>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</si>
  <si>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</si>
  <si>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</si>
  <si>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</si>
  <si>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</si>
  <si>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</si>
  <si>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</si>
  <si>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</si>
  <si>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</si>
  <si>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</si>
  <si>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</si>
  <si>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</si>
  <si>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</si>
  <si>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</si>
  <si>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</si>
  <si>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</si>
  <si>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</si>
  <si>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</si>
  <si>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</si>
  <si>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</si>
  <si>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</si>
  <si>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</si>
  <si>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</si>
  <si>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</si>
  <si>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</si>
  <si>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</si>
  <si>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</si>
  <si>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</si>
  <si>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</si>
  <si>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</si>
  <si>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</si>
  <si>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</si>
  <si>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</si>
  <si>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</si>
  <si>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</si>
  <si>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</si>
  <si>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</si>
  <si>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</si>
  <si>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</si>
  <si>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</si>
  <si>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</si>
  <si>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</si>
  <si>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</si>
  <si>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</si>
  <si>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</si>
  <si>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</si>
  <si>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</si>
  <si>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</si>
  <si>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</si>
  <si>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</si>
  <si>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</si>
  <si>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</si>
  <si>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</si>
  <si>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</si>
  <si>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</si>
  <si>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</si>
  <si>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</si>
  <si>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</si>
  <si>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</si>
  <si>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</si>
  <si>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</si>
  <si>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</si>
  <si>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</si>
  <si>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</si>
  <si>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</si>
  <si>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</si>
  <si>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</si>
  <si>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</si>
  <si>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</si>
  <si>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</si>
  <si>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</si>
  <si>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</si>
  <si>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</si>
  <si>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</si>
  <si>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</si>
  <si>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</si>
  <si>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</si>
  <si>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</si>
  <si>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</si>
  <si>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</si>
  <si>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</si>
  <si>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</si>
  <si>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마그네슘</t>
    <phoneticPr fontId="1" type="noConversion"/>
  </si>
  <si>
    <t>철</t>
    <phoneticPr fontId="1" type="noConversion"/>
  </si>
  <si>
    <t>불소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</si>
  <si>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</si>
  <si>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</si>
  <si>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이은순, ID : H1900276)</t>
  </si>
  <si>
    <t>2020년 07월 03일 13:52:34</t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</si>
  <si>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</si>
  <si>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</si>
  <si>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</si>
  <si>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</si>
  <si>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충분섭취량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</si>
  <si>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</si>
  <si>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</si>
  <si>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</si>
  <si>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</si>
  <si>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</si>
  <si>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</si>
  <si>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</si>
  <si>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</si>
  <si>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</si>
  <si>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</si>
  <si>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</si>
  <si>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</si>
  <si>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</si>
  <si>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</si>
  <si>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</si>
  <si>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</si>
  <si>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</si>
  <si>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</si>
  <si>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</si>
  <si>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</si>
  <si>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</si>
  <si>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</si>
  <si>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</si>
  <si>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</si>
  <si>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</si>
  <si>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</si>
  <si>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</si>
  <si>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</si>
  <si>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</si>
  <si>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</si>
  <si>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</si>
  <si>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</si>
  <si>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</si>
  <si>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</si>
  <si>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</si>
  <si>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</si>
  <si>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</si>
  <si>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</si>
  <si>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</si>
  <si>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</si>
  <si>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H1900276</t>
  </si>
  <si>
    <t>이은순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</si>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</sst>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61.647742999999998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877880"/>
        <c:axId val="611014232"/>
      </c:barChart>
      <c:catAx>
        <c:axId val="43987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4232"/>
        <c:crosses val="autoZero"/>
        <c:auto val="1"/>
        <c:lblAlgn val="ctr"/>
        <c:lblOffset val="100"/>
        <c:noMultiLvlLbl val="0"/>
      </c:catAx>
      <c:valAx>
        <c:axId val="61101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87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2.0843262999999999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9840"/>
        <c:axId val="518821016"/>
      </c:barChart>
      <c:catAx>
        <c:axId val="51881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1016"/>
        <c:crosses val="autoZero"/>
        <c:auto val="1"/>
        <c:lblAlgn val="ctr"/>
        <c:lblOffset val="100"/>
        <c:noMultiLvlLbl val="0"/>
      </c:catAx>
      <c:valAx>
        <c:axId val="51882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1.0480946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7880"/>
        <c:axId val="518820232"/>
      </c:barChart>
      <c:catAx>
        <c:axId val="51881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0232"/>
        <c:crosses val="autoZero"/>
        <c:auto val="1"/>
        <c:lblAlgn val="ctr"/>
        <c:lblOffset val="100"/>
        <c:noMultiLvlLbl val="0"/>
      </c:catAx>
      <c:valAx>
        <c:axId val="51882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1065.8566000000001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1800"/>
        <c:axId val="518817488"/>
      </c:barChart>
      <c:catAx>
        <c:axId val="51882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7488"/>
        <c:crosses val="autoZero"/>
        <c:auto val="1"/>
        <c:lblAlgn val="ctr"/>
        <c:lblOffset val="100"/>
        <c:noMultiLvlLbl val="0"/>
      </c:catAx>
      <c:valAx>
        <c:axId val="51881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3338.3098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3536"/>
        <c:axId val="244458240"/>
      </c:barChart>
      <c:catAx>
        <c:axId val="24445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8240"/>
        <c:crosses val="autoZero"/>
        <c:auto val="1"/>
        <c:lblAlgn val="ctr"/>
        <c:lblOffset val="100"/>
        <c:noMultiLvlLbl val="0"/>
      </c:catAx>
      <c:valAx>
        <c:axId val="244458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135.75095999999999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1968"/>
        <c:axId val="244453928"/>
      </c:barChart>
      <c:catAx>
        <c:axId val="24445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3928"/>
        <c:crosses val="autoZero"/>
        <c:auto val="1"/>
        <c:lblAlgn val="ctr"/>
        <c:lblOffset val="100"/>
        <c:noMultiLvlLbl val="0"/>
      </c:catAx>
      <c:valAx>
        <c:axId val="24445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151.37047000000001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4320"/>
        <c:axId val="244454712"/>
      </c:barChart>
      <c:catAx>
        <c:axId val="24445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4712"/>
        <c:crosses val="autoZero"/>
        <c:auto val="1"/>
        <c:lblAlgn val="ctr"/>
        <c:lblOffset val="100"/>
        <c:noMultiLvlLbl val="0"/>
      </c:catAx>
      <c:valAx>
        <c:axId val="24445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9.6110799999999994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5496"/>
        <c:axId val="244459024"/>
      </c:barChart>
      <c:catAx>
        <c:axId val="24445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9024"/>
        <c:crosses val="autoZero"/>
        <c:auto val="1"/>
        <c:lblAlgn val="ctr"/>
        <c:lblOffset val="100"/>
        <c:noMultiLvlLbl val="0"/>
      </c:catAx>
      <c:valAx>
        <c:axId val="24445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666.24523999999997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5104"/>
        <c:axId val="612409608"/>
      </c:barChart>
      <c:catAx>
        <c:axId val="24445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9608"/>
        <c:crosses val="autoZero"/>
        <c:auto val="1"/>
        <c:lblAlgn val="ctr"/>
        <c:lblOffset val="100"/>
        <c:noMultiLvlLbl val="0"/>
      </c:catAx>
      <c:valAx>
        <c:axId val="6124096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1.5155300999999999E-2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10000"/>
        <c:axId val="612409216"/>
      </c:barChart>
      <c:catAx>
        <c:axId val="61241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9216"/>
        <c:crosses val="autoZero"/>
        <c:auto val="1"/>
        <c:lblAlgn val="ctr"/>
        <c:lblOffset val="100"/>
        <c:noMultiLvlLbl val="0"/>
      </c:catAx>
      <c:valAx>
        <c:axId val="61240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3.2233369999999999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2944"/>
        <c:axId val="612403728"/>
      </c:barChart>
      <c:catAx>
        <c:axId val="61240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3728"/>
        <c:crosses val="autoZero"/>
        <c:auto val="1"/>
        <c:lblAlgn val="ctr"/>
        <c:lblOffset val="100"/>
        <c:noMultiLvlLbl val="0"/>
      </c:catAx>
      <c:valAx>
        <c:axId val="612403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27.588664999999999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1880"/>
        <c:axId val="611011096"/>
      </c:barChart>
      <c:catAx>
        <c:axId val="61101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1096"/>
        <c:crosses val="autoZero"/>
        <c:auto val="1"/>
        <c:lblAlgn val="ctr"/>
        <c:lblOffset val="100"/>
        <c:noMultiLvlLbl val="0"/>
      </c:catAx>
      <c:valAx>
        <c:axId val="611011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105.344734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8824"/>
        <c:axId val="510265784"/>
      </c:barChart>
      <c:catAx>
        <c:axId val="61240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65784"/>
        <c:crosses val="autoZero"/>
        <c:auto val="1"/>
        <c:lblAlgn val="ctr"/>
        <c:lblOffset val="100"/>
        <c:noMultiLvlLbl val="0"/>
      </c:catAx>
      <c:valAx>
        <c:axId val="51026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61.387855999999999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266568"/>
        <c:axId val="510266960"/>
      </c:barChart>
      <c:catAx>
        <c:axId val="51026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66960"/>
        <c:crosses val="autoZero"/>
        <c:auto val="1"/>
        <c:lblAlgn val="ctr"/>
        <c:lblOffset val="100"/>
        <c:noMultiLvlLbl val="0"/>
      </c:catAx>
      <c:valAx>
        <c:axId val="51026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6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5.7469999999999999</c:v>
                </c:pt>
                <c:pt idx="1">
                  <c:v>19.073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266176"/>
        <c:axId val="510268136"/>
      </c:barChart>
      <c:catAx>
        <c:axId val="51026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68136"/>
        <c:crosses val="autoZero"/>
        <c:auto val="1"/>
        <c:lblAlgn val="ctr"/>
        <c:lblOffset val="100"/>
        <c:noMultiLvlLbl val="0"/>
      </c:catAx>
      <c:valAx>
        <c:axId val="51026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9.9439200000000003</c:v>
                </c:pt>
                <c:pt idx="1">
                  <c:v>12.517241</c:v>
                </c:pt>
                <c:pt idx="2">
                  <c:v>12.384368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742.69129999999996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672"/>
        <c:axId val="519164280"/>
      </c:barChart>
      <c:catAx>
        <c:axId val="51916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4280"/>
        <c:crosses val="autoZero"/>
        <c:auto val="1"/>
        <c:lblAlgn val="ctr"/>
        <c:lblOffset val="100"/>
        <c:noMultiLvlLbl val="0"/>
      </c:catAx>
      <c:valAx>
        <c:axId val="519164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20.258198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3888"/>
        <c:axId val="519165064"/>
      </c:barChart>
      <c:catAx>
        <c:axId val="51916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5064"/>
        <c:crosses val="autoZero"/>
        <c:auto val="1"/>
        <c:lblAlgn val="ctr"/>
        <c:lblOffset val="100"/>
        <c:noMultiLvlLbl val="0"/>
      </c:catAx>
      <c:valAx>
        <c:axId val="51916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74.37</c:v>
                </c:pt>
                <c:pt idx="1">
                  <c:v>10.281000000000001</c:v>
                </c:pt>
                <c:pt idx="2">
                  <c:v>15.348000000000001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166632"/>
        <c:axId val="519166240"/>
      </c:barChart>
      <c:catAx>
        <c:axId val="51916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240"/>
        <c:crosses val="autoZero"/>
        <c:auto val="1"/>
        <c:lblAlgn val="ctr"/>
        <c:lblOffset val="100"/>
        <c:noMultiLvlLbl val="0"/>
      </c:catAx>
      <c:valAx>
        <c:axId val="51916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1817.1233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41768"/>
        <c:axId val="506340592"/>
      </c:barChart>
      <c:catAx>
        <c:axId val="50634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40592"/>
        <c:crosses val="autoZero"/>
        <c:auto val="1"/>
        <c:lblAlgn val="ctr"/>
        <c:lblOffset val="100"/>
        <c:noMultiLvlLbl val="0"/>
      </c:catAx>
      <c:valAx>
        <c:axId val="50634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4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127.53807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39808"/>
        <c:axId val="506339416"/>
      </c:barChart>
      <c:catAx>
        <c:axId val="50633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39416"/>
        <c:crosses val="autoZero"/>
        <c:auto val="1"/>
        <c:lblAlgn val="ctr"/>
        <c:lblOffset val="100"/>
        <c:noMultiLvlLbl val="0"/>
      </c:catAx>
      <c:valAx>
        <c:axId val="506339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523.17957000000001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5840"/>
        <c:axId val="243653096"/>
      </c:barChart>
      <c:catAx>
        <c:axId val="24365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3096"/>
        <c:crosses val="autoZero"/>
        <c:auto val="1"/>
        <c:lblAlgn val="ctr"/>
        <c:lblOffset val="100"/>
        <c:noMultiLvlLbl val="0"/>
      </c:catAx>
      <c:valAx>
        <c:axId val="24365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2.3869646000000002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3056"/>
        <c:axId val="611010704"/>
      </c:barChart>
      <c:catAx>
        <c:axId val="6110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0704"/>
        <c:crosses val="autoZero"/>
        <c:auto val="1"/>
        <c:lblAlgn val="ctr"/>
        <c:lblOffset val="100"/>
        <c:noMultiLvlLbl val="0"/>
      </c:catAx>
      <c:valAx>
        <c:axId val="61101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6825.8936000000003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6232"/>
        <c:axId val="243652704"/>
      </c:barChart>
      <c:catAx>
        <c:axId val="24365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2704"/>
        <c:crosses val="autoZero"/>
        <c:auto val="1"/>
        <c:lblAlgn val="ctr"/>
        <c:lblOffset val="100"/>
        <c:noMultiLvlLbl val="0"/>
      </c:catAx>
      <c:valAx>
        <c:axId val="24365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16.168379000000002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544224"/>
        <c:axId val="243543440"/>
      </c:barChart>
      <c:catAx>
        <c:axId val="24354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543440"/>
        <c:crosses val="autoZero"/>
        <c:auto val="1"/>
        <c:lblAlgn val="ctr"/>
        <c:lblOffset val="100"/>
        <c:noMultiLvlLbl val="0"/>
      </c:catAx>
      <c:valAx>
        <c:axId val="24354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5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1.6994933999999999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541872"/>
        <c:axId val="243541480"/>
      </c:barChart>
      <c:catAx>
        <c:axId val="24354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541480"/>
        <c:crosses val="autoZero"/>
        <c:auto val="1"/>
        <c:lblAlgn val="ctr"/>
        <c:lblOffset val="100"/>
        <c:noMultiLvlLbl val="0"/>
      </c:catAx>
      <c:valAx>
        <c:axId val="2435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54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476.00403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0312"/>
        <c:axId val="611012664"/>
      </c:barChart>
      <c:catAx>
        <c:axId val="61101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2664"/>
        <c:crosses val="autoZero"/>
        <c:auto val="1"/>
        <c:lblAlgn val="ctr"/>
        <c:lblOffset val="100"/>
        <c:noMultiLvlLbl val="0"/>
      </c:catAx>
      <c:valAx>
        <c:axId val="61101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1.5722421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9920"/>
        <c:axId val="611006784"/>
      </c:barChart>
      <c:catAx>
        <c:axId val="61100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6784"/>
        <c:crosses val="autoZero"/>
        <c:auto val="1"/>
        <c:lblAlgn val="ctr"/>
        <c:lblOffset val="100"/>
        <c:noMultiLvlLbl val="0"/>
      </c:catAx>
      <c:valAx>
        <c:axId val="611006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15.800121000000001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7568"/>
        <c:axId val="611008744"/>
      </c:barChart>
      <c:catAx>
        <c:axId val="61100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8744"/>
        <c:crosses val="autoZero"/>
        <c:auto val="1"/>
        <c:lblAlgn val="ctr"/>
        <c:lblOffset val="100"/>
        <c:noMultiLvlLbl val="0"/>
      </c:catAx>
      <c:valAx>
        <c:axId val="61100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1.6994933999999999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5920"/>
        <c:axId val="518816312"/>
      </c:barChart>
      <c:catAx>
        <c:axId val="51881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6312"/>
        <c:crosses val="autoZero"/>
        <c:auto val="1"/>
        <c:lblAlgn val="ctr"/>
        <c:lblOffset val="100"/>
        <c:noMultiLvlLbl val="0"/>
      </c:catAx>
      <c:valAx>
        <c:axId val="51881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617.22059999999999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5528"/>
        <c:axId val="518815136"/>
      </c:barChart>
      <c:catAx>
        <c:axId val="5188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5136"/>
        <c:crosses val="autoZero"/>
        <c:auto val="1"/>
        <c:lblAlgn val="ctr"/>
        <c:lblOffset val="100"/>
        <c:noMultiLvlLbl val="0"/>
      </c:catAx>
      <c:valAx>
        <c:axId val="5188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11.106375999999999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2192"/>
        <c:axId val="518817096"/>
      </c:barChart>
      <c:catAx>
        <c:axId val="51882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7096"/>
        <c:crosses val="autoZero"/>
        <c:auto val="1"/>
        <c:lblAlgn val="ctr"/>
        <c:lblOffset val="100"/>
        <c:noMultiLvlLbl val="0"/>
      </c:catAx>
      <c:valAx>
        <c:axId val="5188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이은순, ID : H1900276)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13:52:34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1817.1233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61.647742999999998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27.588664999999999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74.37</v>
      </c>
      <c r="G8" s="59">
        <f>'DRIs DATA 입력'!G8</f>
        <v>10.281000000000001</v>
      </c>
      <c r="H8" s="59">
        <f>'DRIs DATA 입력'!H8</f>
        <v>15.348000000000001</v>
      </c>
      <c r="I8" s="46"/>
      <c r="J8" s="59" t="s">
        <v>216</v>
      </c>
      <c r="K8" s="59">
        <f>'DRIs DATA 입력'!K8</f>
        <v>5.7469999999999999</v>
      </c>
      <c r="L8" s="59">
        <f>'DRIs DATA 입력'!L8</f>
        <v>19.073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742.69129999999996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20.258198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2.3869646000000002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476.00403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127.53807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1.7936666999999999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1.5722421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15.800121000000001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1.6994933999999999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617.22059999999999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11.106375999999999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2.0843262999999999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1.0480946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523.17957000000001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1065.8566000000001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6825.8936000000003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3338.3098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135.75095999999999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151.37047000000001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16.168379000000002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9.6110799999999994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666.24523999999997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1.5155300999999999E-2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3.2233369999999999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105.344734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61.387855999999999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9" sqref="D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293</v>
      </c>
      <c r="B1" s="61" t="s">
        <v>294</v>
      </c>
      <c r="G1" s="62" t="s">
        <v>275</v>
      </c>
      <c r="H1" s="61" t="s">
        <v>295</v>
      </c>
    </row>
    <row r="3" spans="1:27" x14ac:dyDescent="0.4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296</v>
      </c>
      <c r="B4" s="67"/>
      <c r="C4" s="67"/>
      <c r="E4" s="69" t="s">
        <v>297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298</v>
      </c>
      <c r="V4" s="67"/>
      <c r="W4" s="67"/>
      <c r="X4" s="67"/>
      <c r="Y4" s="67"/>
      <c r="Z4" s="67"/>
    </row>
    <row r="5" spans="1:27" x14ac:dyDescent="0.4">
      <c r="A5" s="65"/>
      <c r="B5" s="65" t="s">
        <v>278</v>
      </c>
      <c r="C5" s="65" t="s">
        <v>279</v>
      </c>
      <c r="E5" s="65"/>
      <c r="F5" s="65" t="s">
        <v>50</v>
      </c>
      <c r="G5" s="65" t="s">
        <v>299</v>
      </c>
      <c r="H5" s="65" t="s">
        <v>46</v>
      </c>
      <c r="J5" s="65"/>
      <c r="K5" s="65" t="s">
        <v>280</v>
      </c>
      <c r="L5" s="65" t="s">
        <v>281</v>
      </c>
      <c r="N5" s="65"/>
      <c r="O5" s="65" t="s">
        <v>282</v>
      </c>
      <c r="P5" s="65" t="s">
        <v>283</v>
      </c>
      <c r="Q5" s="65" t="s">
        <v>300</v>
      </c>
      <c r="R5" s="65" t="s">
        <v>284</v>
      </c>
      <c r="S5" s="65" t="s">
        <v>279</v>
      </c>
      <c r="U5" s="65"/>
      <c r="V5" s="65" t="s">
        <v>282</v>
      </c>
      <c r="W5" s="65" t="s">
        <v>283</v>
      </c>
      <c r="X5" s="65" t="s">
        <v>300</v>
      </c>
      <c r="Y5" s="65" t="s">
        <v>284</v>
      </c>
      <c r="Z5" s="65" t="s">
        <v>279</v>
      </c>
    </row>
    <row r="6" spans="1:27" x14ac:dyDescent="0.4">
      <c r="A6" s="65" t="s">
        <v>296</v>
      </c>
      <c r="B6" s="65">
        <v>1800</v>
      </c>
      <c r="C6" s="65">
        <v>1817.1233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61.647742999999998</v>
      </c>
      <c r="U6" s="65" t="s">
        <v>301</v>
      </c>
      <c r="V6" s="65">
        <v>0</v>
      </c>
      <c r="W6" s="65">
        <v>0</v>
      </c>
      <c r="X6" s="65">
        <v>20</v>
      </c>
      <c r="Y6" s="65">
        <v>0</v>
      </c>
      <c r="Z6" s="65">
        <v>27.588664999999999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288</v>
      </c>
      <c r="F8" s="65">
        <v>74.37</v>
      </c>
      <c r="G8" s="65">
        <v>10.281000000000001</v>
      </c>
      <c r="H8" s="65">
        <v>15.348000000000001</v>
      </c>
      <c r="J8" s="65" t="s">
        <v>288</v>
      </c>
      <c r="K8" s="65">
        <v>5.7469999999999999</v>
      </c>
      <c r="L8" s="65">
        <v>19.073</v>
      </c>
    </row>
    <row r="13" spans="1:27" x14ac:dyDescent="0.4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4">
      <c r="A15" s="65"/>
      <c r="B15" s="65" t="s">
        <v>307</v>
      </c>
      <c r="C15" s="65" t="s">
        <v>308</v>
      </c>
      <c r="D15" s="65" t="s">
        <v>309</v>
      </c>
      <c r="E15" s="65" t="s">
        <v>310</v>
      </c>
      <c r="F15" s="65" t="s">
        <v>311</v>
      </c>
      <c r="H15" s="65"/>
      <c r="I15" s="65" t="s">
        <v>307</v>
      </c>
      <c r="J15" s="65" t="s">
        <v>308</v>
      </c>
      <c r="K15" s="65" t="s">
        <v>309</v>
      </c>
      <c r="L15" s="65" t="s">
        <v>310</v>
      </c>
      <c r="M15" s="65" t="s">
        <v>311</v>
      </c>
      <c r="O15" s="65"/>
      <c r="P15" s="65" t="s">
        <v>307</v>
      </c>
      <c r="Q15" s="65" t="s">
        <v>308</v>
      </c>
      <c r="R15" s="65" t="s">
        <v>309</v>
      </c>
      <c r="S15" s="65" t="s">
        <v>310</v>
      </c>
      <c r="T15" s="65" t="s">
        <v>311</v>
      </c>
      <c r="V15" s="65"/>
      <c r="W15" s="65" t="s">
        <v>307</v>
      </c>
      <c r="X15" s="65" t="s">
        <v>308</v>
      </c>
      <c r="Y15" s="65" t="s">
        <v>309</v>
      </c>
      <c r="Z15" s="65" t="s">
        <v>310</v>
      </c>
      <c r="AA15" s="65" t="s">
        <v>311</v>
      </c>
    </row>
    <row r="16" spans="1:27" x14ac:dyDescent="0.4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742.69129999999996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20.258198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2.3869646000000002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476.00403</v>
      </c>
    </row>
    <row r="23" spans="1:62" x14ac:dyDescent="0.4">
      <c r="A23" s="66" t="s">
        <v>313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314</v>
      </c>
      <c r="B24" s="67"/>
      <c r="C24" s="67"/>
      <c r="D24" s="67"/>
      <c r="E24" s="67"/>
      <c r="F24" s="67"/>
      <c r="H24" s="67" t="s">
        <v>315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318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321</v>
      </c>
      <c r="AY24" s="67"/>
      <c r="AZ24" s="67"/>
      <c r="BA24" s="67"/>
      <c r="BB24" s="67"/>
      <c r="BC24" s="67"/>
      <c r="BE24" s="67" t="s">
        <v>322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307</v>
      </c>
      <c r="C25" s="65" t="s">
        <v>308</v>
      </c>
      <c r="D25" s="65" t="s">
        <v>309</v>
      </c>
      <c r="E25" s="65" t="s">
        <v>310</v>
      </c>
      <c r="F25" s="65" t="s">
        <v>311</v>
      </c>
      <c r="H25" s="65"/>
      <c r="I25" s="65" t="s">
        <v>307</v>
      </c>
      <c r="J25" s="65" t="s">
        <v>308</v>
      </c>
      <c r="K25" s="65" t="s">
        <v>309</v>
      </c>
      <c r="L25" s="65" t="s">
        <v>310</v>
      </c>
      <c r="M25" s="65" t="s">
        <v>311</v>
      </c>
      <c r="O25" s="65"/>
      <c r="P25" s="65" t="s">
        <v>307</v>
      </c>
      <c r="Q25" s="65" t="s">
        <v>308</v>
      </c>
      <c r="R25" s="65" t="s">
        <v>309</v>
      </c>
      <c r="S25" s="65" t="s">
        <v>310</v>
      </c>
      <c r="T25" s="65" t="s">
        <v>311</v>
      </c>
      <c r="V25" s="65"/>
      <c r="W25" s="65" t="s">
        <v>307</v>
      </c>
      <c r="X25" s="65" t="s">
        <v>308</v>
      </c>
      <c r="Y25" s="65" t="s">
        <v>309</v>
      </c>
      <c r="Z25" s="65" t="s">
        <v>310</v>
      </c>
      <c r="AA25" s="65" t="s">
        <v>311</v>
      </c>
      <c r="AC25" s="65"/>
      <c r="AD25" s="65" t="s">
        <v>307</v>
      </c>
      <c r="AE25" s="65" t="s">
        <v>308</v>
      </c>
      <c r="AF25" s="65" t="s">
        <v>309</v>
      </c>
      <c r="AG25" s="65" t="s">
        <v>310</v>
      </c>
      <c r="AH25" s="65" t="s">
        <v>311</v>
      </c>
      <c r="AJ25" s="65"/>
      <c r="AK25" s="65" t="s">
        <v>307</v>
      </c>
      <c r="AL25" s="65" t="s">
        <v>308</v>
      </c>
      <c r="AM25" s="65" t="s">
        <v>309</v>
      </c>
      <c r="AN25" s="65" t="s">
        <v>310</v>
      </c>
      <c r="AO25" s="65" t="s">
        <v>311</v>
      </c>
      <c r="AQ25" s="65"/>
      <c r="AR25" s="65" t="s">
        <v>307</v>
      </c>
      <c r="AS25" s="65" t="s">
        <v>308</v>
      </c>
      <c r="AT25" s="65" t="s">
        <v>309</v>
      </c>
      <c r="AU25" s="65" t="s">
        <v>310</v>
      </c>
      <c r="AV25" s="65" t="s">
        <v>311</v>
      </c>
      <c r="AX25" s="65"/>
      <c r="AY25" s="65" t="s">
        <v>307</v>
      </c>
      <c r="AZ25" s="65" t="s">
        <v>308</v>
      </c>
      <c r="BA25" s="65" t="s">
        <v>309</v>
      </c>
      <c r="BB25" s="65" t="s">
        <v>310</v>
      </c>
      <c r="BC25" s="65" t="s">
        <v>311</v>
      </c>
      <c r="BE25" s="65"/>
      <c r="BF25" s="65" t="s">
        <v>307</v>
      </c>
      <c r="BG25" s="65" t="s">
        <v>308</v>
      </c>
      <c r="BH25" s="65" t="s">
        <v>309</v>
      </c>
      <c r="BI25" s="65" t="s">
        <v>310</v>
      </c>
      <c r="BJ25" s="65" t="s">
        <v>311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127.53807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1.7936666999999999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1.5722421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15.800121000000001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1.6994933999999999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617.22059999999999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11.106375999999999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2.0843262999999999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1.0480946</v>
      </c>
    </row>
    <row r="33" spans="1:68" x14ac:dyDescent="0.4">
      <c r="A33" s="66" t="s">
        <v>324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325</v>
      </c>
      <c r="B34" s="67"/>
      <c r="C34" s="67"/>
      <c r="D34" s="67"/>
      <c r="E34" s="67"/>
      <c r="F34" s="67"/>
      <c r="H34" s="67" t="s">
        <v>326</v>
      </c>
      <c r="I34" s="67"/>
      <c r="J34" s="67"/>
      <c r="K34" s="67"/>
      <c r="L34" s="67"/>
      <c r="M34" s="67"/>
      <c r="O34" s="67" t="s">
        <v>327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289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282</v>
      </c>
      <c r="C35" s="65" t="s">
        <v>283</v>
      </c>
      <c r="D35" s="65" t="s">
        <v>300</v>
      </c>
      <c r="E35" s="65" t="s">
        <v>284</v>
      </c>
      <c r="F35" s="65" t="s">
        <v>279</v>
      </c>
      <c r="H35" s="65"/>
      <c r="I35" s="65" t="s">
        <v>282</v>
      </c>
      <c r="J35" s="65" t="s">
        <v>283</v>
      </c>
      <c r="K35" s="65" t="s">
        <v>300</v>
      </c>
      <c r="L35" s="65" t="s">
        <v>284</v>
      </c>
      <c r="M35" s="65" t="s">
        <v>279</v>
      </c>
      <c r="O35" s="65"/>
      <c r="P35" s="65" t="s">
        <v>282</v>
      </c>
      <c r="Q35" s="65" t="s">
        <v>283</v>
      </c>
      <c r="R35" s="65" t="s">
        <v>300</v>
      </c>
      <c r="S35" s="65" t="s">
        <v>284</v>
      </c>
      <c r="T35" s="65" t="s">
        <v>279</v>
      </c>
      <c r="V35" s="65"/>
      <c r="W35" s="65" t="s">
        <v>282</v>
      </c>
      <c r="X35" s="65" t="s">
        <v>283</v>
      </c>
      <c r="Y35" s="65" t="s">
        <v>300</v>
      </c>
      <c r="Z35" s="65" t="s">
        <v>284</v>
      </c>
      <c r="AA35" s="65" t="s">
        <v>279</v>
      </c>
      <c r="AC35" s="65"/>
      <c r="AD35" s="65" t="s">
        <v>282</v>
      </c>
      <c r="AE35" s="65" t="s">
        <v>283</v>
      </c>
      <c r="AF35" s="65" t="s">
        <v>300</v>
      </c>
      <c r="AG35" s="65" t="s">
        <v>284</v>
      </c>
      <c r="AH35" s="65" t="s">
        <v>279</v>
      </c>
      <c r="AJ35" s="65"/>
      <c r="AK35" s="65" t="s">
        <v>282</v>
      </c>
      <c r="AL35" s="65" t="s">
        <v>283</v>
      </c>
      <c r="AM35" s="65" t="s">
        <v>300</v>
      </c>
      <c r="AN35" s="65" t="s">
        <v>284</v>
      </c>
      <c r="AO35" s="65" t="s">
        <v>279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523.17957000000001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1065.8566000000001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6825.8936000000003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3338.3098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135.75095999999999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151.37047000000001</v>
      </c>
    </row>
    <row r="43" spans="1:68" x14ac:dyDescent="0.4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290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291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335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307</v>
      </c>
      <c r="C45" s="65" t="s">
        <v>308</v>
      </c>
      <c r="D45" s="65" t="s">
        <v>309</v>
      </c>
      <c r="E45" s="65" t="s">
        <v>310</v>
      </c>
      <c r="F45" s="65" t="s">
        <v>311</v>
      </c>
      <c r="H45" s="65"/>
      <c r="I45" s="65" t="s">
        <v>307</v>
      </c>
      <c r="J45" s="65" t="s">
        <v>308</v>
      </c>
      <c r="K45" s="65" t="s">
        <v>309</v>
      </c>
      <c r="L45" s="65" t="s">
        <v>310</v>
      </c>
      <c r="M45" s="65" t="s">
        <v>311</v>
      </c>
      <c r="O45" s="65"/>
      <c r="P45" s="65" t="s">
        <v>307</v>
      </c>
      <c r="Q45" s="65" t="s">
        <v>308</v>
      </c>
      <c r="R45" s="65" t="s">
        <v>309</v>
      </c>
      <c r="S45" s="65" t="s">
        <v>310</v>
      </c>
      <c r="T45" s="65" t="s">
        <v>311</v>
      </c>
      <c r="V45" s="65"/>
      <c r="W45" s="65" t="s">
        <v>307</v>
      </c>
      <c r="X45" s="65" t="s">
        <v>308</v>
      </c>
      <c r="Y45" s="65" t="s">
        <v>309</v>
      </c>
      <c r="Z45" s="65" t="s">
        <v>310</v>
      </c>
      <c r="AA45" s="65" t="s">
        <v>311</v>
      </c>
      <c r="AC45" s="65"/>
      <c r="AD45" s="65" t="s">
        <v>307</v>
      </c>
      <c r="AE45" s="65" t="s">
        <v>308</v>
      </c>
      <c r="AF45" s="65" t="s">
        <v>309</v>
      </c>
      <c r="AG45" s="65" t="s">
        <v>310</v>
      </c>
      <c r="AH45" s="65" t="s">
        <v>311</v>
      </c>
      <c r="AJ45" s="65"/>
      <c r="AK45" s="65" t="s">
        <v>307</v>
      </c>
      <c r="AL45" s="65" t="s">
        <v>308</v>
      </c>
      <c r="AM45" s="65" t="s">
        <v>309</v>
      </c>
      <c r="AN45" s="65" t="s">
        <v>310</v>
      </c>
      <c r="AO45" s="65" t="s">
        <v>311</v>
      </c>
      <c r="AQ45" s="65"/>
      <c r="AR45" s="65" t="s">
        <v>307</v>
      </c>
      <c r="AS45" s="65" t="s">
        <v>308</v>
      </c>
      <c r="AT45" s="65" t="s">
        <v>309</v>
      </c>
      <c r="AU45" s="65" t="s">
        <v>310</v>
      </c>
      <c r="AV45" s="65" t="s">
        <v>311</v>
      </c>
      <c r="AX45" s="65"/>
      <c r="AY45" s="65" t="s">
        <v>307</v>
      </c>
      <c r="AZ45" s="65" t="s">
        <v>308</v>
      </c>
      <c r="BA45" s="65" t="s">
        <v>309</v>
      </c>
      <c r="BB45" s="65" t="s">
        <v>310</v>
      </c>
      <c r="BC45" s="65" t="s">
        <v>311</v>
      </c>
      <c r="BE45" s="65"/>
      <c r="BF45" s="65" t="s">
        <v>307</v>
      </c>
      <c r="BG45" s="65" t="s">
        <v>308</v>
      </c>
      <c r="BH45" s="65" t="s">
        <v>309</v>
      </c>
      <c r="BI45" s="65" t="s">
        <v>310</v>
      </c>
      <c r="BJ45" s="65" t="s">
        <v>311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16.168379000000002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9.6110799999999994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666.24523999999997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1.5155300999999999E-2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3.2233369999999999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105.344734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61.387855999999999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6" sqref="H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343</v>
      </c>
      <c r="D2" s="61">
        <v>57</v>
      </c>
      <c r="E2" s="61">
        <v>1817.1233</v>
      </c>
      <c r="F2" s="61">
        <v>298.71627999999998</v>
      </c>
      <c r="G2" s="61">
        <v>41.296259999999997</v>
      </c>
      <c r="H2" s="61">
        <v>24.784898999999999</v>
      </c>
      <c r="I2" s="61">
        <v>16.511361999999998</v>
      </c>
      <c r="J2" s="61">
        <v>61.647742999999998</v>
      </c>
      <c r="K2" s="61">
        <v>38.628467999999998</v>
      </c>
      <c r="L2" s="61">
        <v>23.019276000000001</v>
      </c>
      <c r="M2" s="61">
        <v>27.588664999999999</v>
      </c>
      <c r="N2" s="61">
        <v>2.407127</v>
      </c>
      <c r="O2" s="61">
        <v>14.189451999999999</v>
      </c>
      <c r="P2" s="61">
        <v>839.44635000000005</v>
      </c>
      <c r="Q2" s="61">
        <v>28.241903000000001</v>
      </c>
      <c r="R2" s="61">
        <v>742.69129999999996</v>
      </c>
      <c r="S2" s="61">
        <v>115.846886</v>
      </c>
      <c r="T2" s="61">
        <v>7522.1329999999998</v>
      </c>
      <c r="U2" s="61">
        <v>2.3869646000000002</v>
      </c>
      <c r="V2" s="61">
        <v>20.258198</v>
      </c>
      <c r="W2" s="61">
        <v>476.00403</v>
      </c>
      <c r="X2" s="61">
        <v>127.53807</v>
      </c>
      <c r="Y2" s="61">
        <v>1.7936666999999999</v>
      </c>
      <c r="Z2" s="61">
        <v>1.5722421</v>
      </c>
      <c r="AA2" s="61">
        <v>15.800121000000001</v>
      </c>
      <c r="AB2" s="61">
        <v>1.6994933999999999</v>
      </c>
      <c r="AC2" s="61">
        <v>617.22059999999999</v>
      </c>
      <c r="AD2" s="61">
        <v>11.106375999999999</v>
      </c>
      <c r="AE2" s="61">
        <v>2.0843262999999999</v>
      </c>
      <c r="AF2" s="61">
        <v>1.0480946</v>
      </c>
      <c r="AG2" s="61">
        <v>523.17957000000001</v>
      </c>
      <c r="AH2" s="61">
        <v>351.68180000000001</v>
      </c>
      <c r="AI2" s="61">
        <v>171.49776</v>
      </c>
      <c r="AJ2" s="61">
        <v>1065.8566000000001</v>
      </c>
      <c r="AK2" s="61">
        <v>6825.8936000000003</v>
      </c>
      <c r="AL2" s="61">
        <v>135.75095999999999</v>
      </c>
      <c r="AM2" s="61">
        <v>3338.3098</v>
      </c>
      <c r="AN2" s="61">
        <v>151.37047000000001</v>
      </c>
      <c r="AO2" s="61">
        <v>16.168379000000002</v>
      </c>
      <c r="AP2" s="61">
        <v>13.456116</v>
      </c>
      <c r="AQ2" s="61">
        <v>2.7122625999999999</v>
      </c>
      <c r="AR2" s="61">
        <v>9.6110799999999994</v>
      </c>
      <c r="AS2" s="61">
        <v>666.24523999999997</v>
      </c>
      <c r="AT2" s="61">
        <v>1.5155300999999999E-2</v>
      </c>
      <c r="AU2" s="61">
        <v>3.2233369999999999</v>
      </c>
      <c r="AV2" s="61">
        <v>105.344734</v>
      </c>
      <c r="AW2" s="61">
        <v>61.387855999999999</v>
      </c>
      <c r="AX2" s="61">
        <v>0.38042372000000002</v>
      </c>
      <c r="AY2" s="61">
        <v>1.1115066</v>
      </c>
      <c r="AZ2" s="61">
        <v>232.83574999999999</v>
      </c>
      <c r="BA2" s="61">
        <v>34.849820000000001</v>
      </c>
      <c r="BB2" s="61">
        <v>9.9439200000000003</v>
      </c>
      <c r="BC2" s="61">
        <v>12.517241</v>
      </c>
      <c r="BD2" s="61">
        <v>12.384368</v>
      </c>
      <c r="BE2" s="61">
        <v>0.5189068</v>
      </c>
      <c r="BF2" s="61">
        <v>3.4168593999999999</v>
      </c>
      <c r="BG2" s="61">
        <v>1.1518281E-3</v>
      </c>
      <c r="BH2" s="61">
        <v>1.1653782E-2</v>
      </c>
      <c r="BI2" s="61">
        <v>9.9262629999999994E-3</v>
      </c>
      <c r="BJ2" s="61">
        <v>5.4812702999999997E-2</v>
      </c>
      <c r="BK2" s="61">
        <v>8.8602166000000004E-5</v>
      </c>
      <c r="BL2" s="61">
        <v>0.28824100000000002</v>
      </c>
      <c r="BM2" s="61">
        <v>2.7108976999999999</v>
      </c>
      <c r="BN2" s="61">
        <v>0.91462575999999995</v>
      </c>
      <c r="BO2" s="61">
        <v>51.350025000000002</v>
      </c>
      <c r="BP2" s="61">
        <v>7.6704379999999999</v>
      </c>
      <c r="BQ2" s="61">
        <v>15.175183000000001</v>
      </c>
      <c r="BR2" s="61">
        <v>59.693570000000001</v>
      </c>
      <c r="BS2" s="61">
        <v>37.531123999999998</v>
      </c>
      <c r="BT2" s="61">
        <v>9.9182930000000002</v>
      </c>
      <c r="BU2" s="61">
        <v>0.15909201000000001</v>
      </c>
      <c r="BV2" s="61">
        <v>1.8280897000000001E-2</v>
      </c>
      <c r="BW2" s="61">
        <v>0.65130509999999997</v>
      </c>
      <c r="BX2" s="61">
        <v>1.0487936</v>
      </c>
      <c r="BY2" s="61">
        <v>0.12180415999999999</v>
      </c>
      <c r="BZ2" s="61">
        <v>2.2544881999999999E-3</v>
      </c>
      <c r="CA2" s="61">
        <v>0.72897429999999996</v>
      </c>
      <c r="CB2" s="61">
        <v>1.0243423999999999E-2</v>
      </c>
      <c r="CC2" s="61">
        <v>0.11182672</v>
      </c>
      <c r="CD2" s="61">
        <v>0.75817155999999997</v>
      </c>
      <c r="CE2" s="61">
        <v>6.6244625000000001E-2</v>
      </c>
      <c r="CF2" s="61">
        <v>5.5995000000000003E-2</v>
      </c>
      <c r="CG2" s="61">
        <v>1.4999999000000001E-6</v>
      </c>
      <c r="CH2" s="61">
        <v>1.7806806000000001E-2</v>
      </c>
      <c r="CI2" s="61">
        <v>1.5351467000000001E-2</v>
      </c>
      <c r="CJ2" s="61">
        <v>1.6387457999999999</v>
      </c>
      <c r="CK2" s="61">
        <v>1.5097238000000001E-2</v>
      </c>
      <c r="CL2" s="61">
        <v>1.4652284</v>
      </c>
      <c r="CM2" s="61">
        <v>2.5733068000000001</v>
      </c>
      <c r="CN2" s="61">
        <v>1780.0731000000001</v>
      </c>
      <c r="CO2" s="61">
        <v>3139.8413</v>
      </c>
      <c r="CP2" s="61">
        <v>1787.0820000000001</v>
      </c>
      <c r="CQ2" s="61">
        <v>664.97659999999996</v>
      </c>
      <c r="CR2" s="61">
        <v>365.30847</v>
      </c>
      <c r="CS2" s="61">
        <v>327.75283999999999</v>
      </c>
      <c r="CT2" s="61">
        <v>1815.7972</v>
      </c>
      <c r="CU2" s="61">
        <v>1074.4703</v>
      </c>
      <c r="CV2" s="61">
        <v>1075.0704000000001</v>
      </c>
      <c r="CW2" s="61">
        <v>1233.8852999999999</v>
      </c>
      <c r="CX2" s="61">
        <v>381.41680000000002</v>
      </c>
      <c r="CY2" s="61">
        <v>2276.3166999999999</v>
      </c>
      <c r="CZ2" s="61">
        <v>1145.0452</v>
      </c>
      <c r="DA2" s="61">
        <v>2582.3083000000001</v>
      </c>
      <c r="DB2" s="61">
        <v>2544.5700000000002</v>
      </c>
      <c r="DC2" s="61">
        <v>3676.3117999999999</v>
      </c>
      <c r="DD2" s="61">
        <v>6734.4269999999997</v>
      </c>
      <c r="DE2" s="61">
        <v>1464.9847</v>
      </c>
      <c r="DF2" s="61">
        <v>3431.1565000000001</v>
      </c>
      <c r="DG2" s="61">
        <v>1469.51</v>
      </c>
      <c r="DH2" s="61">
        <v>61.600790000000003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34.849820000000001</v>
      </c>
      <c r="B6">
        <f>BB2</f>
        <v>9.9439200000000003</v>
      </c>
      <c r="C6">
        <f>BC2</f>
        <v>12.517241</v>
      </c>
      <c r="D6">
        <f>BD2</f>
        <v>12.384368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22832</v>
      </c>
      <c r="C2" s="56">
        <f ca="1">YEAR(TODAY())-YEAR(B2)+IF(TODAY()&gt;=DATE(YEAR(TODAY()),MONTH(B2),DAY(B2)),0,-1)</f>
        <v>57</v>
      </c>
      <c r="E2" s="52">
        <v>164.4</v>
      </c>
      <c r="F2" s="53" t="s">
        <v>39</v>
      </c>
      <c r="G2" s="52">
        <v>66.8</v>
      </c>
      <c r="H2" s="51" t="s">
        <v>41</v>
      </c>
      <c r="I2" s="72">
        <f>ROUND(G3/E3^2,1)</f>
        <v>24.7</v>
      </c>
    </row>
    <row r="3" spans="1:9" x14ac:dyDescent="0.4">
      <c r="E3" s="51">
        <f>E2/100</f>
        <v>1.6440000000000001</v>
      </c>
      <c r="F3" s="51" t="s">
        <v>40</v>
      </c>
      <c r="G3" s="51">
        <f>G2</f>
        <v>66.8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이은순, ID : H1900276)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13:52:34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44014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164.4</v>
      </c>
      <c r="L12" s="124"/>
      <c r="M12" s="117">
        <f>'개인정보 및 신체계측 입력'!G2</f>
        <v>66.8</v>
      </c>
      <c r="N12" s="118"/>
      <c r="O12" s="113" t="s">
        <v>271</v>
      </c>
      <c r="P12" s="107"/>
      <c r="Q12" s="90">
        <f>'개인정보 및 신체계측 입력'!I2</f>
        <v>24.7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이은순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74.37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10.281000000000001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15.348000000000001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19.100000000000001</v>
      </c>
      <c r="L72" s="36" t="s">
        <v>53</v>
      </c>
      <c r="M72" s="36">
        <f>ROUND('DRIs DATA'!K8,1)</f>
        <v>5.7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99.03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168.82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127.54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113.3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65.400000000000006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455.06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161.68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2020-07-03T05:38:03Z</dcterms:modified>
</cp:coreProperties>
</file>