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<sst xmlns="http://schemas.openxmlformats.org/spreadsheetml/2006/main" count="692" uniqueCount="344">
  <si>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</si>
  <si>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</si>
  <si>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</si>
  <si>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</si>
  <si>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</si>
  <si>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</si>
  <si>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</si>
  <si>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</si>
  <si>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</si>
  <si>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</si>
  <si>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</si>
  <si>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</si>
  <si>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</si>
  <si>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</si>
  <si>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</si>
  <si>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</si>
  <si>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</si>
  <si>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</si>
  <si>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</si>
  <si>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</si>
  <si>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</si>
  <si>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</si>
  <si>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</si>
  <si>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</si>
  <si>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</si>
  <si>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</si>
  <si>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</si>
  <si>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</si>
  <si>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</si>
  <si>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</si>
  <si>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</si>
  <si>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</si>
  <si>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</si>
  <si>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</si>
  <si>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</si>
  <si>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</si>
  <si>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</si>
  <si>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</si>
  <si>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</si>
  <si>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</si>
  <si>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</si>
  <si>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</si>
  <si>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</si>
  <si>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</si>
  <si>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</si>
  <si>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</si>
  <si>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</si>
  <si>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</si>
  <si>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</si>
  <si>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</si>
  <si>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</si>
  <si>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</si>
  <si>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</si>
  <si>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</si>
  <si>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</si>
  <si>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</si>
  <si>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</si>
  <si>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</si>
  <si>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</si>
  <si>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</si>
  <si>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</si>
  <si>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</si>
  <si>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</si>
  <si>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</si>
  <si>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</si>
  <si>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</si>
  <si>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</si>
  <si>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</si>
  <si>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</si>
  <si>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</si>
  <si>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</si>
  <si>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</si>
  <si>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</si>
  <si>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</si>
  <si>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</si>
  <si>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</si>
  <si>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</si>
  <si>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</si>
  <si>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</si>
  <si>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</si>
  <si>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</si>
  <si>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</si>
  <si>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</si>
  <si>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</si>
  <si>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</si>
  <si>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</si>
  <si>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</si>
  <si>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</si>
  <si>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</si>
  <si>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</si>
  <si>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</si>
  <si>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</si>
  <si>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</si>
  <si>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</si>
  <si>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</si>
  <si>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</si>
  <si>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</si>
  <si>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</si>
  <si>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</si>
  <si>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</si>
  <si>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</si>
  <si>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</si>
  <si>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</si>
  <si>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</si>
  <si>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</si>
  <si>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</si>
  <si>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</si>
  <si>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</si>
  <si>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</si>
  <si>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</si>
  <si>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</si>
  <si>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</si>
  <si>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</si>
  <si>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</si>
  <si>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</si>
  <si>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</si>
  <si>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</si>
  <si>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</si>
  <si>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</si>
  <si>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</si>
  <si>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</si>
  <si>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</si>
  <si>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</si>
  <si>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</si>
  <si>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</si>
  <si>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</si>
  <si>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</si>
  <si>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</si>
  <si>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</si>
  <si>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</si>
  <si>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</si>
  <si>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</si>
  <si>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</si>
  <si>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</si>
  <si>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</si>
  <si>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</si>
  <si>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</si>
  <si>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</si>
  <si>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</si>
  <si>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</si>
  <si>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</si>
  <si>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</si>
  <si>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</si>
  <si>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</si>
  <si>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</si>
  <si>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</si>
  <si>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</si>
  <si>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</si>
  <si>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</si>
  <si>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</si>
  <si>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</si>
  <si>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</si>
  <si>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</si>
  <si>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</si>
  <si>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</si>
  <si>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</si>
  <si>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</si>
  <si>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</si>
  <si>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</si>
  <si>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</si>
  <si>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</si>
  <si>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</si>
  <si>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</si>
  <si>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</si>
  <si>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</si>
  <si>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</si>
  <si>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</si>
  <si>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</si>
  <si>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</si>
  <si>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</si>
  <si>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</si>
  <si>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</si>
  <si>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</si>
  <si>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</si>
  <si>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</si>
  <si>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</si>
  <si>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</si>
  <si>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</si>
  <si>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</si>
  <si>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</si>
  <si>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</si>
  <si>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</si>
  <si>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</si>
  <si>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</si>
  <si>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</si>
  <si>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</si>
  <si>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</si>
  <si>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</si>
  <si>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</si>
  <si>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</si>
  <si>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</si>
  <si>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</si>
  <si>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</si>
  <si>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</si>
  <si>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</si>
  <si>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</si>
  <si>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</si>
  <si>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</si>
  <si>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</si>
  <si>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</si>
  <si>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</si>
  <si>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</si>
  <si>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</si>
  <si>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</si>
  <si>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</si>
  <si>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</si>
  <si>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</si>
  <si>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</si>
  <si>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</si>
  <si>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</si>
  <si>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</si>
  <si>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</si>
  <si>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</si>
  <si>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</si>
  <si>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</si>
  <si>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</si>
  <si>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</si>
  <si>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</si>
  <si>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</si>
  <si>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</si>
  <si>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</si>
  <si>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</si>
  <si>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</si>
  <si>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</si>
  <si>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</si>
  <si>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</si>
  <si>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</si>
  <si>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</si>
  <si>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</si>
  <si>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</si>
  <si>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</si>
  <si>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</si>
  <si>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</si>
  <si>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</si>
  <si>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</si>
  <si>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</si>
  <si>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</si>
  <si>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</si>
  <si>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</si>
  <si>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</si>
  <si>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</si>
  <si>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</si>
  <si>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</si>
  <si>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</si>
  <si>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</si>
  <si>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</si>
  <si>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</si>
  <si>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</si>
  <si>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</si>
  <si>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</si>
  <si>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</si>
  <si>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</si>
  <si>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</si>
  <si>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</si>
  <si>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</si>
  <si>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</si>
  <si>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</si>
  <si>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</si>
  <si>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</si>
  <si>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</si>
  <si>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</si>
  <si>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</si>
  <si>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</si>
  <si>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</si>
  <si>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</si>
  <si>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</si>
  <si>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</si>
  <si>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</si>
  <si>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</si>
  <si>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</si>
  <si>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</si>
  <si>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</si>
  <si>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</si>
  <si>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</si>
  <si>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</si>
  <si>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열량영양소</t>
    <phoneticPr fontId="1" type="noConversion"/>
  </si>
  <si>
    <t>불포화지방산</t>
    <phoneticPr fontId="1" type="noConversion"/>
  </si>
  <si>
    <t>평균필요량</t>
    <phoneticPr fontId="1" type="noConversion"/>
  </si>
  <si>
    <t>적정비율(최소)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</si>
  <si>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</si>
  <si>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</si>
  <si>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</si>
  <si>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</si>
  <si>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</si>
  <si>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</si>
  <si>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양경아, ID : H1900277)</t>
  </si>
  <si>
    <t>출력시각</t>
    <phoneticPr fontId="1" type="noConversion"/>
  </si>
  <si>
    <t>2020년 07월 03일 14:01:10</t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</si>
  <si>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</si>
  <si>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</si>
  <si>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</si>
  <si>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</si>
  <si>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</si>
  <si>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</si>
  <si>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</si>
  <si>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</si>
  <si>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</si>
  <si>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</si>
  <si>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</si>
  <si>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</si>
  <si>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</si>
  <si>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</si>
  <si>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</si>
  <si>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</si>
  <si>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</si>
  <si>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</si>
  <si>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</si>
  <si>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</si>
  <si>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</si>
  <si>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</si>
  <si>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</si>
  <si>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</si>
  <si>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</si>
  <si>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</si>
  <si>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</si>
  <si>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</si>
  <si>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</si>
  <si>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</si>
  <si>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</si>
  <si>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</si>
  <si>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</si>
  <si>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</si>
  <si>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</si>
  <si>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</si>
  <si>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</si>
  <si>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</si>
  <si>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</si>
  <si>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</si>
  <si>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</si>
  <si>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</si>
  <si>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</si>
  <si>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</si>
  <si>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</si>
  <si>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</si>
  <si>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</si>
  <si>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</si>
  <si>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</si>
  <si>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</si>
  <si>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</si>
  <si>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</si>
  <si>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</si>
  <si>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H1900277</t>
  </si>
  <si>
    <t>양경아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</si>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</sst>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75.761634999999998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881800"/>
        <c:axId val="439880232"/>
      </c:barChart>
      <c:catAx>
        <c:axId val="4398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880232"/>
        <c:crosses val="autoZero"/>
        <c:auto val="1"/>
        <c:lblAlgn val="ctr"/>
        <c:lblOffset val="100"/>
        <c:noMultiLvlLbl val="0"/>
      </c:catAx>
      <c:valAx>
        <c:axId val="43988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88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2.5129009999999998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8664"/>
        <c:axId val="518821016"/>
      </c:barChart>
      <c:catAx>
        <c:axId val="5188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1016"/>
        <c:crosses val="autoZero"/>
        <c:auto val="1"/>
        <c:lblAlgn val="ctr"/>
        <c:lblOffset val="100"/>
        <c:noMultiLvlLbl val="0"/>
      </c:catAx>
      <c:valAx>
        <c:axId val="51882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5.1684200000000002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2584"/>
        <c:axId val="518817096"/>
      </c:barChart>
      <c:catAx>
        <c:axId val="51882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7096"/>
        <c:crosses val="autoZero"/>
        <c:auto val="1"/>
        <c:lblAlgn val="ctr"/>
        <c:lblOffset val="100"/>
        <c:noMultiLvlLbl val="0"/>
      </c:catAx>
      <c:valAx>
        <c:axId val="5188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1393.8904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0624"/>
        <c:axId val="518815136"/>
      </c:barChart>
      <c:catAx>
        <c:axId val="51882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5136"/>
        <c:crosses val="autoZero"/>
        <c:auto val="1"/>
        <c:lblAlgn val="ctr"/>
        <c:lblOffset val="100"/>
        <c:noMultiLvlLbl val="0"/>
      </c:catAx>
      <c:valAx>
        <c:axId val="51881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4379.0709999999999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1408"/>
        <c:axId val="518816312"/>
      </c:barChart>
      <c:catAx>
        <c:axId val="51882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6312"/>
        <c:crosses val="autoZero"/>
        <c:auto val="1"/>
        <c:lblAlgn val="ctr"/>
        <c:lblOffset val="100"/>
        <c:noMultiLvlLbl val="0"/>
      </c:catAx>
      <c:valAx>
        <c:axId val="518816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135.49807999999999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5104"/>
        <c:axId val="244459416"/>
      </c:barChart>
      <c:catAx>
        <c:axId val="24445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9416"/>
        <c:crosses val="autoZero"/>
        <c:auto val="1"/>
        <c:lblAlgn val="ctr"/>
        <c:lblOffset val="100"/>
        <c:noMultiLvlLbl val="0"/>
      </c:catAx>
      <c:valAx>
        <c:axId val="24445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151.03923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5496"/>
        <c:axId val="244453144"/>
      </c:barChart>
      <c:catAx>
        <c:axId val="24445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3144"/>
        <c:crosses val="autoZero"/>
        <c:auto val="1"/>
        <c:lblAlgn val="ctr"/>
        <c:lblOffset val="100"/>
        <c:noMultiLvlLbl val="0"/>
      </c:catAx>
      <c:valAx>
        <c:axId val="24445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13.521791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4320"/>
        <c:axId val="244452360"/>
      </c:barChart>
      <c:catAx>
        <c:axId val="24445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2360"/>
        <c:crosses val="autoZero"/>
        <c:auto val="1"/>
        <c:lblAlgn val="ctr"/>
        <c:lblOffset val="100"/>
        <c:noMultiLvlLbl val="0"/>
      </c:catAx>
      <c:valAx>
        <c:axId val="24445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829.86144999999999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1968"/>
        <c:axId val="244452752"/>
      </c:barChart>
      <c:catAx>
        <c:axId val="24445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2752"/>
        <c:crosses val="autoZero"/>
        <c:auto val="1"/>
        <c:lblAlgn val="ctr"/>
        <c:lblOffset val="100"/>
        <c:noMultiLvlLbl val="0"/>
      </c:catAx>
      <c:valAx>
        <c:axId val="2444527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1.5925399999999999E-2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3536"/>
        <c:axId val="244455888"/>
      </c:barChart>
      <c:catAx>
        <c:axId val="24445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5888"/>
        <c:crosses val="autoZero"/>
        <c:auto val="1"/>
        <c:lblAlgn val="ctr"/>
        <c:lblOffset val="100"/>
        <c:noMultiLvlLbl val="0"/>
      </c:catAx>
      <c:valAx>
        <c:axId val="24445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4.6557839999999997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8824"/>
        <c:axId val="612407256"/>
      </c:barChart>
      <c:catAx>
        <c:axId val="61240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7256"/>
        <c:crosses val="autoZero"/>
        <c:auto val="1"/>
        <c:lblAlgn val="ctr"/>
        <c:lblOffset val="100"/>
        <c:noMultiLvlLbl val="0"/>
      </c:catAx>
      <c:valAx>
        <c:axId val="61240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34.977286999999997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882976"/>
        <c:axId val="611008352"/>
      </c:barChart>
      <c:catAx>
        <c:axId val="43988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8352"/>
        <c:crosses val="autoZero"/>
        <c:auto val="1"/>
        <c:lblAlgn val="ctr"/>
        <c:lblOffset val="100"/>
        <c:noMultiLvlLbl val="0"/>
      </c:catAx>
      <c:valAx>
        <c:axId val="611008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8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214.46132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3336"/>
        <c:axId val="612409216"/>
      </c:barChart>
      <c:catAx>
        <c:axId val="612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9216"/>
        <c:crosses val="autoZero"/>
        <c:auto val="1"/>
        <c:lblAlgn val="ctr"/>
        <c:lblOffset val="100"/>
        <c:noMultiLvlLbl val="0"/>
      </c:catAx>
      <c:valAx>
        <c:axId val="61240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94.812529999999995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10000"/>
        <c:axId val="612404120"/>
      </c:barChart>
      <c:catAx>
        <c:axId val="61241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4120"/>
        <c:crosses val="autoZero"/>
        <c:auto val="1"/>
        <c:lblAlgn val="ctr"/>
        <c:lblOffset val="100"/>
        <c:noMultiLvlLbl val="0"/>
      </c:catAx>
      <c:valAx>
        <c:axId val="61240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1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8.3759999999999994</c:v>
                </c:pt>
                <c:pt idx="1">
                  <c:v>7.9489999999999998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166240"/>
        <c:axId val="519166632"/>
      </c:barChart>
      <c:catAx>
        <c:axId val="5191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6632"/>
        <c:crosses val="autoZero"/>
        <c:auto val="1"/>
        <c:lblAlgn val="ctr"/>
        <c:lblOffset val="100"/>
        <c:noMultiLvlLbl val="0"/>
      </c:catAx>
      <c:valAx>
        <c:axId val="51916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11.270531</c:v>
                </c:pt>
                <c:pt idx="1">
                  <c:v>13.912069000000001</c:v>
                </c:pt>
                <c:pt idx="2">
                  <c:v>12.357039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942.52764999999999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3888"/>
        <c:axId val="519165848"/>
      </c:barChart>
      <c:catAx>
        <c:axId val="51916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5848"/>
        <c:crosses val="autoZero"/>
        <c:auto val="1"/>
        <c:lblAlgn val="ctr"/>
        <c:lblOffset val="100"/>
        <c:noMultiLvlLbl val="0"/>
      </c:catAx>
      <c:valAx>
        <c:axId val="519165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20.672640000000001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672"/>
        <c:axId val="510267352"/>
      </c:barChart>
      <c:catAx>
        <c:axId val="51916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67352"/>
        <c:crosses val="autoZero"/>
        <c:auto val="1"/>
        <c:lblAlgn val="ctr"/>
        <c:lblOffset val="100"/>
        <c:noMultiLvlLbl val="0"/>
      </c:catAx>
      <c:valAx>
        <c:axId val="51026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78.537999999999997</c:v>
                </c:pt>
                <c:pt idx="1">
                  <c:v>6.8150000000000004</c:v>
                </c:pt>
                <c:pt idx="2">
                  <c:v>14.647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268136"/>
        <c:axId val="510266176"/>
      </c:barChart>
      <c:catAx>
        <c:axId val="51026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66176"/>
        <c:crosses val="autoZero"/>
        <c:auto val="1"/>
        <c:lblAlgn val="ctr"/>
        <c:lblOffset val="100"/>
        <c:noMultiLvlLbl val="0"/>
      </c:catAx>
      <c:valAx>
        <c:axId val="51026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6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2243.5277999999998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266960"/>
        <c:axId val="510266568"/>
      </c:barChart>
      <c:catAx>
        <c:axId val="51026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66568"/>
        <c:crosses val="autoZero"/>
        <c:auto val="1"/>
        <c:lblAlgn val="ctr"/>
        <c:lblOffset val="100"/>
        <c:noMultiLvlLbl val="0"/>
      </c:catAx>
      <c:valAx>
        <c:axId val="510266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6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227.7749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38632"/>
        <c:axId val="506339416"/>
      </c:barChart>
      <c:catAx>
        <c:axId val="50633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39416"/>
        <c:crosses val="autoZero"/>
        <c:auto val="1"/>
        <c:lblAlgn val="ctr"/>
        <c:lblOffset val="100"/>
        <c:noMultiLvlLbl val="0"/>
      </c:catAx>
      <c:valAx>
        <c:axId val="506339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3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594.38879999999995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40200"/>
        <c:axId val="506340592"/>
      </c:barChart>
      <c:catAx>
        <c:axId val="50634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40592"/>
        <c:crosses val="autoZero"/>
        <c:auto val="1"/>
        <c:lblAlgn val="ctr"/>
        <c:lblOffset val="100"/>
        <c:noMultiLvlLbl val="0"/>
      </c:catAx>
      <c:valAx>
        <c:axId val="50634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4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3.5968339999999999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7568"/>
        <c:axId val="611013448"/>
      </c:barChart>
      <c:catAx>
        <c:axId val="61100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3448"/>
        <c:crosses val="autoZero"/>
        <c:auto val="1"/>
        <c:lblAlgn val="ctr"/>
        <c:lblOffset val="100"/>
        <c:noMultiLvlLbl val="0"/>
      </c:catAx>
      <c:valAx>
        <c:axId val="6110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6297.3069999999998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39024"/>
        <c:axId val="243654272"/>
      </c:barChart>
      <c:catAx>
        <c:axId val="50633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4272"/>
        <c:crosses val="autoZero"/>
        <c:auto val="1"/>
        <c:lblAlgn val="ctr"/>
        <c:lblOffset val="100"/>
        <c:noMultiLvlLbl val="0"/>
      </c:catAx>
      <c:valAx>
        <c:axId val="24365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3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18.300909999999998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6232"/>
        <c:axId val="243655056"/>
      </c:barChart>
      <c:catAx>
        <c:axId val="24365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5056"/>
        <c:crosses val="autoZero"/>
        <c:auto val="1"/>
        <c:lblAlgn val="ctr"/>
        <c:lblOffset val="100"/>
        <c:noMultiLvlLbl val="0"/>
      </c:catAx>
      <c:valAx>
        <c:axId val="24365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2.7389237999999998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5840"/>
        <c:axId val="243541480"/>
      </c:barChart>
      <c:catAx>
        <c:axId val="24365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541480"/>
        <c:crosses val="autoZero"/>
        <c:auto val="1"/>
        <c:lblAlgn val="ctr"/>
        <c:lblOffset val="100"/>
        <c:noMultiLvlLbl val="0"/>
      </c:catAx>
      <c:valAx>
        <c:axId val="2435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466.31833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9920"/>
        <c:axId val="611007176"/>
      </c:barChart>
      <c:catAx>
        <c:axId val="61100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7176"/>
        <c:crosses val="autoZero"/>
        <c:auto val="1"/>
        <c:lblAlgn val="ctr"/>
        <c:lblOffset val="100"/>
        <c:noMultiLvlLbl val="0"/>
      </c:catAx>
      <c:valAx>
        <c:axId val="61100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1.5051264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9136"/>
        <c:axId val="611010704"/>
      </c:barChart>
      <c:catAx>
        <c:axId val="61100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0704"/>
        <c:crosses val="autoZero"/>
        <c:auto val="1"/>
        <c:lblAlgn val="ctr"/>
        <c:lblOffset val="100"/>
        <c:noMultiLvlLbl val="0"/>
      </c:catAx>
      <c:valAx>
        <c:axId val="611010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19.530014000000001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3840"/>
        <c:axId val="611011096"/>
      </c:barChart>
      <c:catAx>
        <c:axId val="6110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1096"/>
        <c:crosses val="autoZero"/>
        <c:auto val="1"/>
        <c:lblAlgn val="ctr"/>
        <c:lblOffset val="100"/>
        <c:noMultiLvlLbl val="0"/>
      </c:catAx>
      <c:valAx>
        <c:axId val="61101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2.7389237999999998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2272"/>
        <c:axId val="611014232"/>
      </c:barChart>
      <c:catAx>
        <c:axId val="61101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4232"/>
        <c:crosses val="autoZero"/>
        <c:auto val="1"/>
        <c:lblAlgn val="ctr"/>
        <c:lblOffset val="100"/>
        <c:noMultiLvlLbl val="0"/>
      </c:catAx>
      <c:valAx>
        <c:axId val="61101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773.62354000000005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0312"/>
        <c:axId val="518817488"/>
      </c:barChart>
      <c:catAx>
        <c:axId val="61101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7488"/>
        <c:crosses val="autoZero"/>
        <c:auto val="1"/>
        <c:lblAlgn val="ctr"/>
        <c:lblOffset val="100"/>
        <c:noMultiLvlLbl val="0"/>
      </c:catAx>
      <c:valAx>
        <c:axId val="51881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8.9003979999999991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6704"/>
        <c:axId val="518820232"/>
      </c:barChart>
      <c:catAx>
        <c:axId val="51881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0232"/>
        <c:crosses val="autoZero"/>
        <c:auto val="1"/>
        <c:lblAlgn val="ctr"/>
        <c:lblOffset val="100"/>
        <c:noMultiLvlLbl val="0"/>
      </c:catAx>
      <c:valAx>
        <c:axId val="51882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양경아, ID : H1900277)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14:01:10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2243.5277999999998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75.761634999999998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34.977286999999997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78.537999999999997</v>
      </c>
      <c r="G8" s="59">
        <f>'DRIs DATA 입력'!G8</f>
        <v>6.8150000000000004</v>
      </c>
      <c r="H8" s="59">
        <f>'DRIs DATA 입력'!H8</f>
        <v>14.647</v>
      </c>
      <c r="I8" s="46"/>
      <c r="J8" s="59" t="s">
        <v>216</v>
      </c>
      <c r="K8" s="59">
        <f>'DRIs DATA 입력'!K8</f>
        <v>8.3759999999999994</v>
      </c>
      <c r="L8" s="59">
        <f>'DRIs DATA 입력'!L8</f>
        <v>7.9489999999999998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942.52764999999999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20.672640000000001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3.5968339999999999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466.31833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227.7749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2.1514878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1.5051264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19.530014000000001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2.7389237999999998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773.62354000000005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8.9003979999999991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2.5129009999999998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5.1684200000000002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594.38879999999995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1393.8904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6297.3069999999998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4379.0709999999999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135.49807999999999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151.03923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18.300909999999998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13.521791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829.86144999999999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1.5925399999999999E-2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4.6557839999999997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214.46132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94.812529999999995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28" sqref="F28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284</v>
      </c>
      <c r="B1" s="61" t="s">
        <v>285</v>
      </c>
      <c r="G1" s="62" t="s">
        <v>286</v>
      </c>
      <c r="H1" s="61" t="s">
        <v>287</v>
      </c>
    </row>
    <row r="3" spans="1:27" x14ac:dyDescent="0.4">
      <c r="A3" s="68" t="s">
        <v>288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289</v>
      </c>
      <c r="B4" s="67"/>
      <c r="C4" s="67"/>
      <c r="E4" s="69" t="s">
        <v>275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290</v>
      </c>
      <c r="V4" s="67"/>
      <c r="W4" s="67"/>
      <c r="X4" s="67"/>
      <c r="Y4" s="67"/>
      <c r="Z4" s="67"/>
    </row>
    <row r="5" spans="1:27" x14ac:dyDescent="0.4">
      <c r="A5" s="65"/>
      <c r="B5" s="65" t="s">
        <v>291</v>
      </c>
      <c r="C5" s="65" t="s">
        <v>292</v>
      </c>
      <c r="E5" s="65"/>
      <c r="F5" s="65" t="s">
        <v>50</v>
      </c>
      <c r="G5" s="65" t="s">
        <v>293</v>
      </c>
      <c r="H5" s="65" t="s">
        <v>46</v>
      </c>
      <c r="J5" s="65"/>
      <c r="K5" s="65" t="s">
        <v>294</v>
      </c>
      <c r="L5" s="65" t="s">
        <v>295</v>
      </c>
      <c r="N5" s="65"/>
      <c r="O5" s="65" t="s">
        <v>277</v>
      </c>
      <c r="P5" s="65" t="s">
        <v>296</v>
      </c>
      <c r="Q5" s="65" t="s">
        <v>297</v>
      </c>
      <c r="R5" s="65" t="s">
        <v>298</v>
      </c>
      <c r="S5" s="65" t="s">
        <v>292</v>
      </c>
      <c r="U5" s="65"/>
      <c r="V5" s="65" t="s">
        <v>277</v>
      </c>
      <c r="W5" s="65" t="s">
        <v>296</v>
      </c>
      <c r="X5" s="65" t="s">
        <v>297</v>
      </c>
      <c r="Y5" s="65" t="s">
        <v>298</v>
      </c>
      <c r="Z5" s="65" t="s">
        <v>292</v>
      </c>
    </row>
    <row r="6" spans="1:27" x14ac:dyDescent="0.4">
      <c r="A6" s="65" t="s">
        <v>289</v>
      </c>
      <c r="B6" s="65">
        <v>1800</v>
      </c>
      <c r="C6" s="65">
        <v>2243.5277999999998</v>
      </c>
      <c r="E6" s="65" t="s">
        <v>278</v>
      </c>
      <c r="F6" s="65">
        <v>55</v>
      </c>
      <c r="G6" s="65">
        <v>15</v>
      </c>
      <c r="H6" s="65">
        <v>7</v>
      </c>
      <c r="J6" s="65" t="s">
        <v>278</v>
      </c>
      <c r="K6" s="65">
        <v>0.1</v>
      </c>
      <c r="L6" s="65">
        <v>4</v>
      </c>
      <c r="N6" s="65" t="s">
        <v>299</v>
      </c>
      <c r="O6" s="65">
        <v>40</v>
      </c>
      <c r="P6" s="65">
        <v>50</v>
      </c>
      <c r="Q6" s="65">
        <v>0</v>
      </c>
      <c r="R6" s="65">
        <v>0</v>
      </c>
      <c r="S6" s="65">
        <v>75.761634999999998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34.977286999999997</v>
      </c>
    </row>
    <row r="7" spans="1:27" x14ac:dyDescent="0.4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4">
      <c r="E8" s="65" t="s">
        <v>302</v>
      </c>
      <c r="F8" s="65">
        <v>78.537999999999997</v>
      </c>
      <c r="G8" s="65">
        <v>6.8150000000000004</v>
      </c>
      <c r="H8" s="65">
        <v>14.647</v>
      </c>
      <c r="J8" s="65" t="s">
        <v>302</v>
      </c>
      <c r="K8" s="65">
        <v>8.3759999999999994</v>
      </c>
      <c r="L8" s="65">
        <v>7.9489999999999998</v>
      </c>
    </row>
    <row r="13" spans="1:27" x14ac:dyDescent="0.4">
      <c r="A13" s="66" t="s">
        <v>303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304</v>
      </c>
      <c r="B14" s="67"/>
      <c r="C14" s="67"/>
      <c r="D14" s="67"/>
      <c r="E14" s="67"/>
      <c r="F14" s="67"/>
      <c r="H14" s="67" t="s">
        <v>305</v>
      </c>
      <c r="I14" s="67"/>
      <c r="J14" s="67"/>
      <c r="K14" s="67"/>
      <c r="L14" s="67"/>
      <c r="M14" s="67"/>
      <c r="O14" s="67" t="s">
        <v>306</v>
      </c>
      <c r="P14" s="67"/>
      <c r="Q14" s="67"/>
      <c r="R14" s="67"/>
      <c r="S14" s="67"/>
      <c r="T14" s="67"/>
      <c r="V14" s="67" t="s">
        <v>307</v>
      </c>
      <c r="W14" s="67"/>
      <c r="X14" s="67"/>
      <c r="Y14" s="67"/>
      <c r="Z14" s="67"/>
      <c r="AA14" s="67"/>
    </row>
    <row r="15" spans="1:27" x14ac:dyDescent="0.4">
      <c r="A15" s="65"/>
      <c r="B15" s="65" t="s">
        <v>308</v>
      </c>
      <c r="C15" s="65" t="s">
        <v>309</v>
      </c>
      <c r="D15" s="65" t="s">
        <v>310</v>
      </c>
      <c r="E15" s="65" t="s">
        <v>311</v>
      </c>
      <c r="F15" s="65" t="s">
        <v>312</v>
      </c>
      <c r="H15" s="65"/>
      <c r="I15" s="65" t="s">
        <v>308</v>
      </c>
      <c r="J15" s="65" t="s">
        <v>309</v>
      </c>
      <c r="K15" s="65" t="s">
        <v>310</v>
      </c>
      <c r="L15" s="65" t="s">
        <v>311</v>
      </c>
      <c r="M15" s="65" t="s">
        <v>312</v>
      </c>
      <c r="O15" s="65"/>
      <c r="P15" s="65" t="s">
        <v>308</v>
      </c>
      <c r="Q15" s="65" t="s">
        <v>309</v>
      </c>
      <c r="R15" s="65" t="s">
        <v>310</v>
      </c>
      <c r="S15" s="65" t="s">
        <v>311</v>
      </c>
      <c r="T15" s="65" t="s">
        <v>312</v>
      </c>
      <c r="V15" s="65"/>
      <c r="W15" s="65" t="s">
        <v>308</v>
      </c>
      <c r="X15" s="65" t="s">
        <v>309</v>
      </c>
      <c r="Y15" s="65" t="s">
        <v>310</v>
      </c>
      <c r="Z15" s="65" t="s">
        <v>311</v>
      </c>
      <c r="AA15" s="65" t="s">
        <v>312</v>
      </c>
    </row>
    <row r="16" spans="1:27" x14ac:dyDescent="0.4">
      <c r="A16" s="65" t="s">
        <v>313</v>
      </c>
      <c r="B16" s="65">
        <v>430</v>
      </c>
      <c r="C16" s="65">
        <v>600</v>
      </c>
      <c r="D16" s="65">
        <v>0</v>
      </c>
      <c r="E16" s="65">
        <v>3000</v>
      </c>
      <c r="F16" s="65">
        <v>942.52764999999999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20.672640000000001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3.5968339999999999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466.31833</v>
      </c>
    </row>
    <row r="23" spans="1:62" x14ac:dyDescent="0.4">
      <c r="A23" s="66" t="s">
        <v>314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315</v>
      </c>
      <c r="B24" s="67"/>
      <c r="C24" s="67"/>
      <c r="D24" s="67"/>
      <c r="E24" s="67"/>
      <c r="F24" s="67"/>
      <c r="H24" s="67" t="s">
        <v>316</v>
      </c>
      <c r="I24" s="67"/>
      <c r="J24" s="67"/>
      <c r="K24" s="67"/>
      <c r="L24" s="67"/>
      <c r="M24" s="67"/>
      <c r="O24" s="67" t="s">
        <v>317</v>
      </c>
      <c r="P24" s="67"/>
      <c r="Q24" s="67"/>
      <c r="R24" s="67"/>
      <c r="S24" s="67"/>
      <c r="T24" s="67"/>
      <c r="V24" s="67" t="s">
        <v>318</v>
      </c>
      <c r="W24" s="67"/>
      <c r="X24" s="67"/>
      <c r="Y24" s="67"/>
      <c r="Z24" s="67"/>
      <c r="AA24" s="67"/>
      <c r="AC24" s="67" t="s">
        <v>279</v>
      </c>
      <c r="AD24" s="67"/>
      <c r="AE24" s="67"/>
      <c r="AF24" s="67"/>
      <c r="AG24" s="67"/>
      <c r="AH24" s="67"/>
      <c r="AJ24" s="67" t="s">
        <v>319</v>
      </c>
      <c r="AK24" s="67"/>
      <c r="AL24" s="67"/>
      <c r="AM24" s="67"/>
      <c r="AN24" s="67"/>
      <c r="AO24" s="67"/>
      <c r="AQ24" s="67" t="s">
        <v>280</v>
      </c>
      <c r="AR24" s="67"/>
      <c r="AS24" s="67"/>
      <c r="AT24" s="67"/>
      <c r="AU24" s="67"/>
      <c r="AV24" s="67"/>
      <c r="AX24" s="67" t="s">
        <v>320</v>
      </c>
      <c r="AY24" s="67"/>
      <c r="AZ24" s="67"/>
      <c r="BA24" s="67"/>
      <c r="BB24" s="67"/>
      <c r="BC24" s="67"/>
      <c r="BE24" s="67" t="s">
        <v>281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277</v>
      </c>
      <c r="C25" s="65" t="s">
        <v>296</v>
      </c>
      <c r="D25" s="65" t="s">
        <v>297</v>
      </c>
      <c r="E25" s="65" t="s">
        <v>298</v>
      </c>
      <c r="F25" s="65" t="s">
        <v>292</v>
      </c>
      <c r="H25" s="65"/>
      <c r="I25" s="65" t="s">
        <v>277</v>
      </c>
      <c r="J25" s="65" t="s">
        <v>296</v>
      </c>
      <c r="K25" s="65" t="s">
        <v>297</v>
      </c>
      <c r="L25" s="65" t="s">
        <v>298</v>
      </c>
      <c r="M25" s="65" t="s">
        <v>292</v>
      </c>
      <c r="O25" s="65"/>
      <c r="P25" s="65" t="s">
        <v>277</v>
      </c>
      <c r="Q25" s="65" t="s">
        <v>296</v>
      </c>
      <c r="R25" s="65" t="s">
        <v>297</v>
      </c>
      <c r="S25" s="65" t="s">
        <v>298</v>
      </c>
      <c r="T25" s="65" t="s">
        <v>292</v>
      </c>
      <c r="V25" s="65"/>
      <c r="W25" s="65" t="s">
        <v>277</v>
      </c>
      <c r="X25" s="65" t="s">
        <v>296</v>
      </c>
      <c r="Y25" s="65" t="s">
        <v>297</v>
      </c>
      <c r="Z25" s="65" t="s">
        <v>298</v>
      </c>
      <c r="AA25" s="65" t="s">
        <v>292</v>
      </c>
      <c r="AC25" s="65"/>
      <c r="AD25" s="65" t="s">
        <v>277</v>
      </c>
      <c r="AE25" s="65" t="s">
        <v>296</v>
      </c>
      <c r="AF25" s="65" t="s">
        <v>297</v>
      </c>
      <c r="AG25" s="65" t="s">
        <v>298</v>
      </c>
      <c r="AH25" s="65" t="s">
        <v>292</v>
      </c>
      <c r="AJ25" s="65"/>
      <c r="AK25" s="65" t="s">
        <v>277</v>
      </c>
      <c r="AL25" s="65" t="s">
        <v>296</v>
      </c>
      <c r="AM25" s="65" t="s">
        <v>297</v>
      </c>
      <c r="AN25" s="65" t="s">
        <v>298</v>
      </c>
      <c r="AO25" s="65" t="s">
        <v>292</v>
      </c>
      <c r="AQ25" s="65"/>
      <c r="AR25" s="65" t="s">
        <v>277</v>
      </c>
      <c r="AS25" s="65" t="s">
        <v>296</v>
      </c>
      <c r="AT25" s="65" t="s">
        <v>297</v>
      </c>
      <c r="AU25" s="65" t="s">
        <v>298</v>
      </c>
      <c r="AV25" s="65" t="s">
        <v>292</v>
      </c>
      <c r="AX25" s="65"/>
      <c r="AY25" s="65" t="s">
        <v>277</v>
      </c>
      <c r="AZ25" s="65" t="s">
        <v>296</v>
      </c>
      <c r="BA25" s="65" t="s">
        <v>297</v>
      </c>
      <c r="BB25" s="65" t="s">
        <v>298</v>
      </c>
      <c r="BC25" s="65" t="s">
        <v>292</v>
      </c>
      <c r="BE25" s="65"/>
      <c r="BF25" s="65" t="s">
        <v>277</v>
      </c>
      <c r="BG25" s="65" t="s">
        <v>296</v>
      </c>
      <c r="BH25" s="65" t="s">
        <v>297</v>
      </c>
      <c r="BI25" s="65" t="s">
        <v>298</v>
      </c>
      <c r="BJ25" s="65" t="s">
        <v>292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227.7749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2.1514878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1.5051264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19.530014000000001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2.7389237999999998</v>
      </c>
      <c r="AJ26" s="65" t="s">
        <v>282</v>
      </c>
      <c r="AK26" s="65">
        <v>320</v>
      </c>
      <c r="AL26" s="65">
        <v>400</v>
      </c>
      <c r="AM26" s="65">
        <v>0</v>
      </c>
      <c r="AN26" s="65">
        <v>1000</v>
      </c>
      <c r="AO26" s="65">
        <v>773.62354000000005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8.9003979999999991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2.5129009999999998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5.1684200000000002</v>
      </c>
    </row>
    <row r="33" spans="1:68" x14ac:dyDescent="0.4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322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324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308</v>
      </c>
      <c r="C35" s="65" t="s">
        <v>309</v>
      </c>
      <c r="D35" s="65" t="s">
        <v>310</v>
      </c>
      <c r="E35" s="65" t="s">
        <v>311</v>
      </c>
      <c r="F35" s="65" t="s">
        <v>312</v>
      </c>
      <c r="H35" s="65"/>
      <c r="I35" s="65" t="s">
        <v>308</v>
      </c>
      <c r="J35" s="65" t="s">
        <v>309</v>
      </c>
      <c r="K35" s="65" t="s">
        <v>310</v>
      </c>
      <c r="L35" s="65" t="s">
        <v>311</v>
      </c>
      <c r="M35" s="65" t="s">
        <v>312</v>
      </c>
      <c r="O35" s="65"/>
      <c r="P35" s="65" t="s">
        <v>308</v>
      </c>
      <c r="Q35" s="65" t="s">
        <v>309</v>
      </c>
      <c r="R35" s="65" t="s">
        <v>310</v>
      </c>
      <c r="S35" s="65" t="s">
        <v>311</v>
      </c>
      <c r="T35" s="65" t="s">
        <v>312</v>
      </c>
      <c r="V35" s="65"/>
      <c r="W35" s="65" t="s">
        <v>308</v>
      </c>
      <c r="X35" s="65" t="s">
        <v>309</v>
      </c>
      <c r="Y35" s="65" t="s">
        <v>310</v>
      </c>
      <c r="Z35" s="65" t="s">
        <v>311</v>
      </c>
      <c r="AA35" s="65" t="s">
        <v>312</v>
      </c>
      <c r="AC35" s="65"/>
      <c r="AD35" s="65" t="s">
        <v>308</v>
      </c>
      <c r="AE35" s="65" t="s">
        <v>309</v>
      </c>
      <c r="AF35" s="65" t="s">
        <v>310</v>
      </c>
      <c r="AG35" s="65" t="s">
        <v>311</v>
      </c>
      <c r="AH35" s="65" t="s">
        <v>312</v>
      </c>
      <c r="AJ35" s="65"/>
      <c r="AK35" s="65" t="s">
        <v>308</v>
      </c>
      <c r="AL35" s="65" t="s">
        <v>309</v>
      </c>
      <c r="AM35" s="65" t="s">
        <v>310</v>
      </c>
      <c r="AN35" s="65" t="s">
        <v>311</v>
      </c>
      <c r="AO35" s="65" t="s">
        <v>312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594.38879999999995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1393.8904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6297.3069999999998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4379.0709999999999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135.49807999999999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151.03923</v>
      </c>
    </row>
    <row r="43" spans="1:68" x14ac:dyDescent="0.4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335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308</v>
      </c>
      <c r="C45" s="65" t="s">
        <v>309</v>
      </c>
      <c r="D45" s="65" t="s">
        <v>310</v>
      </c>
      <c r="E45" s="65" t="s">
        <v>311</v>
      </c>
      <c r="F45" s="65" t="s">
        <v>312</v>
      </c>
      <c r="H45" s="65"/>
      <c r="I45" s="65" t="s">
        <v>308</v>
      </c>
      <c r="J45" s="65" t="s">
        <v>309</v>
      </c>
      <c r="K45" s="65" t="s">
        <v>310</v>
      </c>
      <c r="L45" s="65" t="s">
        <v>311</v>
      </c>
      <c r="M45" s="65" t="s">
        <v>312</v>
      </c>
      <c r="O45" s="65"/>
      <c r="P45" s="65" t="s">
        <v>308</v>
      </c>
      <c r="Q45" s="65" t="s">
        <v>309</v>
      </c>
      <c r="R45" s="65" t="s">
        <v>310</v>
      </c>
      <c r="S45" s="65" t="s">
        <v>311</v>
      </c>
      <c r="T45" s="65" t="s">
        <v>312</v>
      </c>
      <c r="V45" s="65"/>
      <c r="W45" s="65" t="s">
        <v>308</v>
      </c>
      <c r="X45" s="65" t="s">
        <v>309</v>
      </c>
      <c r="Y45" s="65" t="s">
        <v>310</v>
      </c>
      <c r="Z45" s="65" t="s">
        <v>311</v>
      </c>
      <c r="AA45" s="65" t="s">
        <v>312</v>
      </c>
      <c r="AC45" s="65"/>
      <c r="AD45" s="65" t="s">
        <v>308</v>
      </c>
      <c r="AE45" s="65" t="s">
        <v>309</v>
      </c>
      <c r="AF45" s="65" t="s">
        <v>310</v>
      </c>
      <c r="AG45" s="65" t="s">
        <v>311</v>
      </c>
      <c r="AH45" s="65" t="s">
        <v>312</v>
      </c>
      <c r="AJ45" s="65"/>
      <c r="AK45" s="65" t="s">
        <v>308</v>
      </c>
      <c r="AL45" s="65" t="s">
        <v>309</v>
      </c>
      <c r="AM45" s="65" t="s">
        <v>310</v>
      </c>
      <c r="AN45" s="65" t="s">
        <v>311</v>
      </c>
      <c r="AO45" s="65" t="s">
        <v>312</v>
      </c>
      <c r="AQ45" s="65"/>
      <c r="AR45" s="65" t="s">
        <v>308</v>
      </c>
      <c r="AS45" s="65" t="s">
        <v>309</v>
      </c>
      <c r="AT45" s="65" t="s">
        <v>310</v>
      </c>
      <c r="AU45" s="65" t="s">
        <v>311</v>
      </c>
      <c r="AV45" s="65" t="s">
        <v>312</v>
      </c>
      <c r="AX45" s="65"/>
      <c r="AY45" s="65" t="s">
        <v>308</v>
      </c>
      <c r="AZ45" s="65" t="s">
        <v>309</v>
      </c>
      <c r="BA45" s="65" t="s">
        <v>310</v>
      </c>
      <c r="BB45" s="65" t="s">
        <v>311</v>
      </c>
      <c r="BC45" s="65" t="s">
        <v>312</v>
      </c>
      <c r="BE45" s="65"/>
      <c r="BF45" s="65" t="s">
        <v>308</v>
      </c>
      <c r="BG45" s="65" t="s">
        <v>309</v>
      </c>
      <c r="BH45" s="65" t="s">
        <v>310</v>
      </c>
      <c r="BI45" s="65" t="s">
        <v>311</v>
      </c>
      <c r="BJ45" s="65" t="s">
        <v>312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18.300909999999998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13.521791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829.86144999999999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1.5925399999999999E-2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4.6557839999999997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214.46132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94.812529999999995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6" sqref="F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343</v>
      </c>
      <c r="D2" s="61">
        <v>57</v>
      </c>
      <c r="E2" s="61">
        <v>2243.5277999999998</v>
      </c>
      <c r="F2" s="61">
        <v>406.23412999999999</v>
      </c>
      <c r="G2" s="61">
        <v>35.252650000000003</v>
      </c>
      <c r="H2" s="61">
        <v>19.654305000000001</v>
      </c>
      <c r="I2" s="61">
        <v>15.598345</v>
      </c>
      <c r="J2" s="61">
        <v>75.761634999999998</v>
      </c>
      <c r="K2" s="61">
        <v>45.741275999999999</v>
      </c>
      <c r="L2" s="61">
        <v>30.020354999999999</v>
      </c>
      <c r="M2" s="61">
        <v>34.977286999999997</v>
      </c>
      <c r="N2" s="61">
        <v>3.3894549999999999</v>
      </c>
      <c r="O2" s="61">
        <v>19.729956000000001</v>
      </c>
      <c r="P2" s="61">
        <v>1312.9287999999999</v>
      </c>
      <c r="Q2" s="61">
        <v>29.641085</v>
      </c>
      <c r="R2" s="61">
        <v>942.52764999999999</v>
      </c>
      <c r="S2" s="61">
        <v>70.903869999999998</v>
      </c>
      <c r="T2" s="61">
        <v>10459.479499999999</v>
      </c>
      <c r="U2" s="61">
        <v>3.5968339999999999</v>
      </c>
      <c r="V2" s="61">
        <v>20.672640000000001</v>
      </c>
      <c r="W2" s="61">
        <v>466.31833</v>
      </c>
      <c r="X2" s="61">
        <v>227.7749</v>
      </c>
      <c r="Y2" s="61">
        <v>2.1514878</v>
      </c>
      <c r="Z2" s="61">
        <v>1.5051264</v>
      </c>
      <c r="AA2" s="61">
        <v>19.530014000000001</v>
      </c>
      <c r="AB2" s="61">
        <v>2.7389237999999998</v>
      </c>
      <c r="AC2" s="61">
        <v>773.62354000000005</v>
      </c>
      <c r="AD2" s="61">
        <v>8.9003979999999991</v>
      </c>
      <c r="AE2" s="61">
        <v>2.5129009999999998</v>
      </c>
      <c r="AF2" s="61">
        <v>5.1684200000000002</v>
      </c>
      <c r="AG2" s="61">
        <v>594.38879999999995</v>
      </c>
      <c r="AH2" s="61">
        <v>380.07022000000001</v>
      </c>
      <c r="AI2" s="61">
        <v>214.31859</v>
      </c>
      <c r="AJ2" s="61">
        <v>1393.8904</v>
      </c>
      <c r="AK2" s="61">
        <v>6297.3069999999998</v>
      </c>
      <c r="AL2" s="61">
        <v>135.49807999999999</v>
      </c>
      <c r="AM2" s="61">
        <v>4379.0709999999999</v>
      </c>
      <c r="AN2" s="61">
        <v>151.03923</v>
      </c>
      <c r="AO2" s="61">
        <v>18.300909999999998</v>
      </c>
      <c r="AP2" s="61">
        <v>14.554803</v>
      </c>
      <c r="AQ2" s="61">
        <v>3.7461072999999998</v>
      </c>
      <c r="AR2" s="61">
        <v>13.521791</v>
      </c>
      <c r="AS2" s="61">
        <v>829.86144999999999</v>
      </c>
      <c r="AT2" s="61">
        <v>1.5925399999999999E-2</v>
      </c>
      <c r="AU2" s="61">
        <v>4.6557839999999997</v>
      </c>
      <c r="AV2" s="61">
        <v>214.46132</v>
      </c>
      <c r="AW2" s="61">
        <v>94.812529999999995</v>
      </c>
      <c r="AX2" s="61">
        <v>0.30376005</v>
      </c>
      <c r="AY2" s="61">
        <v>1.0839753999999999</v>
      </c>
      <c r="AZ2" s="61">
        <v>205.57817</v>
      </c>
      <c r="BA2" s="61">
        <v>37.568615000000001</v>
      </c>
      <c r="BB2" s="61">
        <v>11.270531</v>
      </c>
      <c r="BC2" s="61">
        <v>13.912069000000001</v>
      </c>
      <c r="BD2" s="61">
        <v>12.357039</v>
      </c>
      <c r="BE2" s="61">
        <v>0.95809829999999996</v>
      </c>
      <c r="BF2" s="61">
        <v>4.1942570000000003</v>
      </c>
      <c r="BG2" s="61">
        <v>0</v>
      </c>
      <c r="BH2" s="61">
        <v>1.0252635E-2</v>
      </c>
      <c r="BI2" s="61">
        <v>8.5445030000000002E-3</v>
      </c>
      <c r="BJ2" s="61">
        <v>4.8944413999999999E-2</v>
      </c>
      <c r="BK2" s="61">
        <v>0</v>
      </c>
      <c r="BL2" s="61">
        <v>0.37453392000000002</v>
      </c>
      <c r="BM2" s="61">
        <v>4.6320519999999998</v>
      </c>
      <c r="BN2" s="61">
        <v>1.3241962</v>
      </c>
      <c r="BO2" s="61">
        <v>65.406623999999994</v>
      </c>
      <c r="BP2" s="61">
        <v>13.299071</v>
      </c>
      <c r="BQ2" s="61">
        <v>21.021856</v>
      </c>
      <c r="BR2" s="61">
        <v>73.245230000000006</v>
      </c>
      <c r="BS2" s="61">
        <v>19.046139</v>
      </c>
      <c r="BT2" s="61">
        <v>15.792266</v>
      </c>
      <c r="BU2" s="61">
        <v>0.11870318000000001</v>
      </c>
      <c r="BV2" s="61">
        <v>5.8874477000000001E-2</v>
      </c>
      <c r="BW2" s="61">
        <v>1.0480784000000001</v>
      </c>
      <c r="BX2" s="61">
        <v>1.5866483</v>
      </c>
      <c r="BY2" s="61">
        <v>9.7417674999999995E-2</v>
      </c>
      <c r="BZ2" s="61">
        <v>9.1489220000000001E-4</v>
      </c>
      <c r="CA2" s="61">
        <v>0.52380970000000004</v>
      </c>
      <c r="CB2" s="61">
        <v>3.5233747000000003E-2</v>
      </c>
      <c r="CC2" s="61">
        <v>0.14129565999999999</v>
      </c>
      <c r="CD2" s="61">
        <v>2.2144490000000001</v>
      </c>
      <c r="CE2" s="61">
        <v>6.6032579999999994E-2</v>
      </c>
      <c r="CF2" s="61">
        <v>0.39232173999999997</v>
      </c>
      <c r="CG2" s="61">
        <v>2.4750000000000001E-7</v>
      </c>
      <c r="CH2" s="61">
        <v>3.838693E-2</v>
      </c>
      <c r="CI2" s="61">
        <v>6.3705669999999997E-3</v>
      </c>
      <c r="CJ2" s="61">
        <v>4.9538549999999999</v>
      </c>
      <c r="CK2" s="61">
        <v>1.4609733999999999E-2</v>
      </c>
      <c r="CL2" s="61">
        <v>1.0298214999999999</v>
      </c>
      <c r="CM2" s="61">
        <v>4.3364076999999996</v>
      </c>
      <c r="CN2" s="61">
        <v>2875.2694999999999</v>
      </c>
      <c r="CO2" s="61">
        <v>4933.817</v>
      </c>
      <c r="CP2" s="61">
        <v>2843.4558000000002</v>
      </c>
      <c r="CQ2" s="61">
        <v>1063.1658</v>
      </c>
      <c r="CR2" s="61">
        <v>570.71924000000001</v>
      </c>
      <c r="CS2" s="61">
        <v>585.82183999999995</v>
      </c>
      <c r="CT2" s="61">
        <v>2791.1156999999998</v>
      </c>
      <c r="CU2" s="61">
        <v>1622.7916</v>
      </c>
      <c r="CV2" s="61">
        <v>1799.5463999999999</v>
      </c>
      <c r="CW2" s="61">
        <v>1843.8852999999999</v>
      </c>
      <c r="CX2" s="61">
        <v>526.99680000000001</v>
      </c>
      <c r="CY2" s="61">
        <v>3752.6565000000001</v>
      </c>
      <c r="CZ2" s="61">
        <v>1668.0165999999999</v>
      </c>
      <c r="DA2" s="61">
        <v>4262.8266999999996</v>
      </c>
      <c r="DB2" s="61">
        <v>4212.5693000000001</v>
      </c>
      <c r="DC2" s="61">
        <v>5962.6540000000005</v>
      </c>
      <c r="DD2" s="61">
        <v>9084.366</v>
      </c>
      <c r="DE2" s="61">
        <v>1923.8140000000001</v>
      </c>
      <c r="DF2" s="61">
        <v>4456.8477000000003</v>
      </c>
      <c r="DG2" s="61">
        <v>2092.4059999999999</v>
      </c>
      <c r="DH2" s="61">
        <v>136.42912000000001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37.568615000000001</v>
      </c>
      <c r="B6">
        <f>BB2</f>
        <v>11.270531</v>
      </c>
      <c r="C6">
        <f>BC2</f>
        <v>13.912069000000001</v>
      </c>
      <c r="D6">
        <f>BD2</f>
        <v>12.357039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22847</v>
      </c>
      <c r="C2" s="56">
        <f ca="1">YEAR(TODAY())-YEAR(B2)+IF(TODAY()&gt;=DATE(YEAR(TODAY()),MONTH(B2),DAY(B2)),0,-1)</f>
        <v>57</v>
      </c>
      <c r="E2" s="52">
        <v>152.9</v>
      </c>
      <c r="F2" s="53" t="s">
        <v>39</v>
      </c>
      <c r="G2" s="52">
        <v>62.5</v>
      </c>
      <c r="H2" s="51" t="s">
        <v>41</v>
      </c>
      <c r="I2" s="72">
        <f>ROUND(G3/E3^2,1)</f>
        <v>26.7</v>
      </c>
    </row>
    <row r="3" spans="1:9" x14ac:dyDescent="0.4">
      <c r="E3" s="51">
        <f>E2/100</f>
        <v>1.5290000000000001</v>
      </c>
      <c r="F3" s="51" t="s">
        <v>40</v>
      </c>
      <c r="G3" s="51">
        <f>G2</f>
        <v>62.5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양경아, ID : H1900277)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14:01:10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283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152.9</v>
      </c>
      <c r="L12" s="124"/>
      <c r="M12" s="117">
        <f>'개인정보 및 신체계측 입력'!G2</f>
        <v>62.5</v>
      </c>
      <c r="N12" s="118"/>
      <c r="O12" s="113" t="s">
        <v>271</v>
      </c>
      <c r="P12" s="107"/>
      <c r="Q12" s="90">
        <f>'개인정보 및 신체계측 입력'!I2</f>
        <v>26.7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양경아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78.537999999999997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6.8150000000000004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14.647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7.9</v>
      </c>
      <c r="L72" s="36" t="s">
        <v>53</v>
      </c>
      <c r="M72" s="36">
        <f>ROUND('DRIs DATA'!K8,1)</f>
        <v>8.4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125.67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172.27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227.77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182.59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74.3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419.82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183.01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2020-07-03T05:40:09Z</dcterms:modified>
</cp:coreProperties>
</file>